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0097055\Downloads\"/>
    </mc:Choice>
  </mc:AlternateContent>
  <xr:revisionPtr revIDLastSave="0" documentId="8_{85827D1F-F070-40F9-9AE4-68185AC8D6F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REQUEST FORM" sheetId="1" r:id="rId1"/>
    <sheet name="Plant Info" sheetId="3" state="hidden" r:id="rId2"/>
    <sheet name="Request Types and Regions" sheetId="5" state="hidden" r:id="rId3"/>
    <sheet name="INTERNAL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L50" i="4"/>
  <c r="K50" i="4"/>
  <c r="J50" i="4"/>
  <c r="L49" i="4"/>
  <c r="K49" i="4"/>
  <c r="J49" i="4"/>
  <c r="L48" i="4"/>
  <c r="K48" i="4"/>
  <c r="J48" i="4"/>
  <c r="L47" i="4"/>
  <c r="K47" i="4"/>
  <c r="J47" i="4"/>
  <c r="L46" i="4"/>
  <c r="K46" i="4"/>
  <c r="J46" i="4"/>
  <c r="L45" i="4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J7" i="4"/>
  <c r="L6" i="4"/>
  <c r="K6" i="4"/>
  <c r="J6" i="4"/>
  <c r="L5" i="4"/>
  <c r="K5" i="4"/>
  <c r="J5" i="4"/>
  <c r="L4" i="4"/>
  <c r="K4" i="4"/>
  <c r="J4" i="4"/>
  <c r="L3" i="4"/>
  <c r="K3" i="4"/>
  <c r="J3" i="4"/>
  <c r="L2" i="4"/>
  <c r="K2" i="4"/>
  <c r="J2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I50" i="4" l="1"/>
  <c r="H50" i="4"/>
  <c r="E50" i="4"/>
  <c r="A50" i="4"/>
  <c r="I49" i="4"/>
  <c r="H49" i="4"/>
  <c r="E49" i="4"/>
  <c r="A49" i="4"/>
  <c r="I48" i="4"/>
  <c r="H48" i="4"/>
  <c r="D48" i="4" s="1"/>
  <c r="I47" i="1" s="1"/>
  <c r="E48" i="4"/>
  <c r="A48" i="4"/>
  <c r="I47" i="4"/>
  <c r="H47" i="4"/>
  <c r="E47" i="4"/>
  <c r="A47" i="4"/>
  <c r="I46" i="4"/>
  <c r="H46" i="4"/>
  <c r="E46" i="4"/>
  <c r="A46" i="4"/>
  <c r="I45" i="4"/>
  <c r="H45" i="4"/>
  <c r="E45" i="4"/>
  <c r="A45" i="4"/>
  <c r="I44" i="4"/>
  <c r="H44" i="4"/>
  <c r="E44" i="4"/>
  <c r="A44" i="4"/>
  <c r="I43" i="4"/>
  <c r="H43" i="4"/>
  <c r="E43" i="4"/>
  <c r="A43" i="4"/>
  <c r="I42" i="4"/>
  <c r="H42" i="4"/>
  <c r="E42" i="4"/>
  <c r="A42" i="4"/>
  <c r="I41" i="4"/>
  <c r="H41" i="4"/>
  <c r="E41" i="4"/>
  <c r="A41" i="4"/>
  <c r="I40" i="4"/>
  <c r="H40" i="4"/>
  <c r="E40" i="4"/>
  <c r="A40" i="4"/>
  <c r="I39" i="4"/>
  <c r="H39" i="4"/>
  <c r="E39" i="4"/>
  <c r="A39" i="4"/>
  <c r="I38" i="4"/>
  <c r="H38" i="4"/>
  <c r="E38" i="4"/>
  <c r="A38" i="4"/>
  <c r="I37" i="4"/>
  <c r="H37" i="4"/>
  <c r="E37" i="4"/>
  <c r="A37" i="4"/>
  <c r="I36" i="4"/>
  <c r="H36" i="4"/>
  <c r="E36" i="4"/>
  <c r="A36" i="4"/>
  <c r="I35" i="4"/>
  <c r="H35" i="4"/>
  <c r="E35" i="4"/>
  <c r="A35" i="4"/>
  <c r="I34" i="4"/>
  <c r="H34" i="4"/>
  <c r="E34" i="4"/>
  <c r="A34" i="4"/>
  <c r="I33" i="4"/>
  <c r="H33" i="4"/>
  <c r="E33" i="4"/>
  <c r="A33" i="4"/>
  <c r="I32" i="4"/>
  <c r="H32" i="4"/>
  <c r="E32" i="4"/>
  <c r="A32" i="4"/>
  <c r="I31" i="4"/>
  <c r="H31" i="4"/>
  <c r="E31" i="4"/>
  <c r="A31" i="4"/>
  <c r="I30" i="4"/>
  <c r="H30" i="4"/>
  <c r="E30" i="4"/>
  <c r="A30" i="4"/>
  <c r="I29" i="4"/>
  <c r="H29" i="4"/>
  <c r="E29" i="4"/>
  <c r="A29" i="4"/>
  <c r="I28" i="4"/>
  <c r="H28" i="4"/>
  <c r="E28" i="4"/>
  <c r="A28" i="4"/>
  <c r="I27" i="4"/>
  <c r="H27" i="4"/>
  <c r="E27" i="4"/>
  <c r="A27" i="4"/>
  <c r="I26" i="4"/>
  <c r="H26" i="4"/>
  <c r="E26" i="4"/>
  <c r="A26" i="4"/>
  <c r="I25" i="4"/>
  <c r="H25" i="4"/>
  <c r="E25" i="4"/>
  <c r="A25" i="4"/>
  <c r="I24" i="4"/>
  <c r="H24" i="4"/>
  <c r="D24" i="4" s="1"/>
  <c r="I23" i="1" s="1"/>
  <c r="E24" i="4"/>
  <c r="A24" i="4"/>
  <c r="I23" i="4"/>
  <c r="H23" i="4"/>
  <c r="E23" i="4"/>
  <c r="A23" i="4"/>
  <c r="I22" i="4"/>
  <c r="H22" i="4"/>
  <c r="E22" i="4"/>
  <c r="A22" i="4"/>
  <c r="I21" i="4"/>
  <c r="H21" i="4"/>
  <c r="E21" i="4"/>
  <c r="A21" i="4"/>
  <c r="I20" i="4"/>
  <c r="H20" i="4"/>
  <c r="E20" i="4"/>
  <c r="A20" i="4"/>
  <c r="I19" i="4"/>
  <c r="H19" i="4"/>
  <c r="E19" i="4"/>
  <c r="A19" i="4"/>
  <c r="I18" i="4"/>
  <c r="H18" i="4"/>
  <c r="E18" i="4"/>
  <c r="A18" i="4"/>
  <c r="I17" i="4"/>
  <c r="H17" i="4"/>
  <c r="E17" i="4"/>
  <c r="A17" i="4"/>
  <c r="I16" i="4"/>
  <c r="H16" i="4"/>
  <c r="E16" i="4"/>
  <c r="A16" i="4"/>
  <c r="I15" i="4"/>
  <c r="H15" i="4"/>
  <c r="E15" i="4"/>
  <c r="A15" i="4"/>
  <c r="I14" i="4"/>
  <c r="H14" i="4"/>
  <c r="E14" i="4"/>
  <c r="A14" i="4"/>
  <c r="I13" i="4"/>
  <c r="H13" i="4"/>
  <c r="E13" i="4"/>
  <c r="A13" i="4"/>
  <c r="I12" i="4"/>
  <c r="H12" i="4"/>
  <c r="E12" i="4"/>
  <c r="A12" i="4"/>
  <c r="I11" i="4"/>
  <c r="H11" i="4"/>
  <c r="E11" i="4"/>
  <c r="A11" i="4"/>
  <c r="I10" i="4"/>
  <c r="H10" i="4"/>
  <c r="E10" i="4"/>
  <c r="A10" i="4"/>
  <c r="I9" i="4"/>
  <c r="H9" i="4"/>
  <c r="E9" i="4"/>
  <c r="A9" i="4"/>
  <c r="I8" i="4"/>
  <c r="H8" i="4"/>
  <c r="E8" i="4"/>
  <c r="A8" i="4"/>
  <c r="I7" i="4"/>
  <c r="H7" i="4"/>
  <c r="E7" i="4"/>
  <c r="A7" i="4"/>
  <c r="I6" i="4"/>
  <c r="H6" i="4"/>
  <c r="E6" i="4"/>
  <c r="A6" i="4"/>
  <c r="I5" i="4"/>
  <c r="H5" i="4"/>
  <c r="I4" i="4"/>
  <c r="H4" i="4"/>
  <c r="I3" i="4"/>
  <c r="H3" i="4"/>
  <c r="I2" i="4"/>
  <c r="H2" i="4"/>
  <c r="A2" i="4"/>
  <c r="D5" i="4" l="1"/>
  <c r="I4" i="1" s="1"/>
  <c r="D11" i="4"/>
  <c r="I10" i="1" s="1"/>
  <c r="D14" i="4"/>
  <c r="I13" i="1" s="1"/>
  <c r="D17" i="4"/>
  <c r="I16" i="1" s="1"/>
  <c r="D23" i="4"/>
  <c r="I22" i="1" s="1"/>
  <c r="D26" i="4"/>
  <c r="I25" i="1" s="1"/>
  <c r="D29" i="4"/>
  <c r="I28" i="1" s="1"/>
  <c r="D35" i="4"/>
  <c r="I34" i="1" s="1"/>
  <c r="D36" i="4"/>
  <c r="I35" i="1" s="1"/>
  <c r="D2" i="4"/>
  <c r="D47" i="4"/>
  <c r="I46" i="1" s="1"/>
  <c r="D3" i="4"/>
  <c r="I3" i="1" s="1"/>
  <c r="D9" i="4"/>
  <c r="I8" i="1" s="1"/>
  <c r="D21" i="4"/>
  <c r="I20" i="1" s="1"/>
  <c r="D33" i="4"/>
  <c r="I32" i="1" s="1"/>
  <c r="D45" i="4"/>
  <c r="I44" i="1" s="1"/>
  <c r="D22" i="4"/>
  <c r="I21" i="1" s="1"/>
  <c r="D34" i="4"/>
  <c r="I33" i="1" s="1"/>
  <c r="D6" i="4"/>
  <c r="I5" i="1" s="1"/>
  <c r="D18" i="4"/>
  <c r="I17" i="1" s="1"/>
  <c r="D30" i="4"/>
  <c r="I29" i="1" s="1"/>
  <c r="D42" i="4"/>
  <c r="I41" i="1" s="1"/>
  <c r="D13" i="4"/>
  <c r="I12" i="1" s="1"/>
  <c r="D25" i="4"/>
  <c r="I24" i="1" s="1"/>
  <c r="D37" i="4"/>
  <c r="I36" i="1" s="1"/>
  <c r="D4" i="4"/>
  <c r="D7" i="4"/>
  <c r="I6" i="1" s="1"/>
  <c r="D49" i="4"/>
  <c r="I48" i="1" s="1"/>
  <c r="D46" i="4"/>
  <c r="I45" i="1" s="1"/>
  <c r="D50" i="4"/>
  <c r="D41" i="4"/>
  <c r="I40" i="1" s="1"/>
  <c r="D15" i="4"/>
  <c r="I14" i="1" s="1"/>
  <c r="D27" i="4"/>
  <c r="I26" i="1" s="1"/>
  <c r="D39" i="4"/>
  <c r="I38" i="1" s="1"/>
  <c r="D8" i="4"/>
  <c r="I7" i="1" s="1"/>
  <c r="D20" i="4"/>
  <c r="I19" i="1" s="1"/>
  <c r="D32" i="4"/>
  <c r="I31" i="1" s="1"/>
  <c r="D44" i="4"/>
  <c r="I43" i="1" s="1"/>
  <c r="D16" i="4"/>
  <c r="I15" i="1" s="1"/>
  <c r="D28" i="4"/>
  <c r="I27" i="1" s="1"/>
  <c r="D40" i="4"/>
  <c r="I39" i="1" s="1"/>
  <c r="D38" i="4"/>
  <c r="I37" i="1" s="1"/>
  <c r="D19" i="4"/>
  <c r="I18" i="1" s="1"/>
  <c r="D31" i="4"/>
  <c r="I30" i="1" s="1"/>
  <c r="D43" i="4"/>
  <c r="I42" i="1" s="1"/>
  <c r="D10" i="4"/>
  <c r="I9" i="1" s="1"/>
  <c r="D12" i="4"/>
  <c r="I11" i="1" s="1"/>
  <c r="E5" i="4"/>
  <c r="E4" i="4"/>
  <c r="E3" i="4"/>
  <c r="A5" i="4"/>
  <c r="A4" i="4"/>
  <c r="A3" i="4"/>
  <c r="I2" i="1" l="1"/>
  <c r="I49" i="1"/>
  <c r="I50" i="1"/>
</calcChain>
</file>

<file path=xl/sharedStrings.xml><?xml version="1.0" encoding="utf-8"?>
<sst xmlns="http://schemas.openxmlformats.org/spreadsheetml/2006/main" count="512" uniqueCount="448">
  <si>
    <t>Carrier Name</t>
  </si>
  <si>
    <t>First Name</t>
  </si>
  <si>
    <t>Last Name</t>
  </si>
  <si>
    <t>Email Address</t>
  </si>
  <si>
    <t>Phone Number</t>
  </si>
  <si>
    <t>1000-CMC CORPORATE</t>
  </si>
  <si>
    <t>1100-CMC HOWELL METAL</t>
  </si>
  <si>
    <t>1200-CMC STEEL TEXAS</t>
  </si>
  <si>
    <t>1210-REMOTE WAREHOUSE</t>
  </si>
  <si>
    <t>1300-CMC STEEL ALABAMA</t>
  </si>
  <si>
    <t>1400-CMC STEEL ARKANSAS</t>
  </si>
  <si>
    <t>1500-CMC STEEL SOUTH CAROLINA</t>
  </si>
  <si>
    <t>1501-CMC STEEL EAST BBIC</t>
  </si>
  <si>
    <t>1510-CMC EAST DISTRIBUTION</t>
  </si>
  <si>
    <t>1600-CMC STEEL ARIZONA</t>
  </si>
  <si>
    <t>1610-CMC WEST DISTRIBUTION</t>
  </si>
  <si>
    <t>1700-CMC DISTRIBUTION</t>
  </si>
  <si>
    <t>1800-CMC LOGISTICS</t>
  </si>
  <si>
    <t>2000-CMC IMPACT METALS ALABAMA</t>
  </si>
  <si>
    <t>2001-CMC IMPACT METALS PENNSYLVANIA</t>
  </si>
  <si>
    <t>2002-CMC IMPACT SHARED SERVICES</t>
  </si>
  <si>
    <t>2003-CMC IMPACT METALS OHIO</t>
  </si>
  <si>
    <t>2010-CMC SOUTHERN POST TX</t>
  </si>
  <si>
    <t>2020-CMC SOUTHERN POST AR</t>
  </si>
  <si>
    <t>2030-CMC SOUTHERN POST UT</t>
  </si>
  <si>
    <t>2040-CMC SOUTHERN POST SC</t>
  </si>
  <si>
    <t>2050-CMC RAIL</t>
  </si>
  <si>
    <t>2060-CMC SPRAY FORMING INTL (SFI)</t>
  </si>
  <si>
    <t>2100-CMC JOIST ARKANSAS</t>
  </si>
  <si>
    <t>2110-3PL PORT OF HOUSTON -JOIST AR</t>
  </si>
  <si>
    <t>2120-CMC JOIST SOUTH CAROLINA</t>
  </si>
  <si>
    <t>2140-CMC JOIST FLORIDA</t>
  </si>
  <si>
    <t>2160-CMC JOIST NEVADA</t>
  </si>
  <si>
    <t>2180-CMC JOIST IOWA</t>
  </si>
  <si>
    <t>2195-CMC Rebar San Antonio-East</t>
  </si>
  <si>
    <t>2200-CMC STEEL PRODUCTS</t>
  </si>
  <si>
    <t>2209-CMC REBAR EAST REGION</t>
  </si>
  <si>
    <t>2210-CMC Rebar South Carolina</t>
  </si>
  <si>
    <t>2211-CMC REBAR NORTH CAROLINA</t>
  </si>
  <si>
    <t>2212-CMC Paving Solutions Gastonia</t>
  </si>
  <si>
    <t>2213-CMC Paving Solutions Kankakee</t>
  </si>
  <si>
    <t>2214-CMC Paving Solutions Jackson</t>
  </si>
  <si>
    <t>2215-CMC Paving Solutions – St. Louis</t>
  </si>
  <si>
    <t>2216-CMC Paving Solutions - Rockford</t>
  </si>
  <si>
    <t>2220-CMC Rebar FL - Jacksonville</t>
  </si>
  <si>
    <t>2221-CMC Rebar FL - Ft Myers</t>
  </si>
  <si>
    <t>2222-CMC Rebar FL - Orlando</t>
  </si>
  <si>
    <t>2230-CMC Rebar GA - Lawrenceville</t>
  </si>
  <si>
    <t>2231-CMC Rebar GA - South Metro</t>
  </si>
  <si>
    <t>2232-CMC Rebar GA - Savannah</t>
  </si>
  <si>
    <t>2233-CMC REBAR TENNESSEE</t>
  </si>
  <si>
    <t>2240-CMC Rebar VA - Fredericksburg</t>
  </si>
  <si>
    <t>2241-CMC Rebar VA - Farmville</t>
  </si>
  <si>
    <t>2242-CMC Rebar VA - Norfolk</t>
  </si>
  <si>
    <t>2250-CMC Rebar Greenville</t>
  </si>
  <si>
    <t>2260-DO NOT USE PER APO-L UNDERWOOD</t>
  </si>
  <si>
    <t>2300-CMC Alamo-Waco</t>
  </si>
  <si>
    <t>2305-REBAR LONESTAR REGION</t>
  </si>
  <si>
    <t>2310-CMC Rebar - Houston-NW</t>
  </si>
  <si>
    <t>2320-CMC Rebar Beaumont</t>
  </si>
  <si>
    <t>2330-CMC Rebar Houston-West</t>
  </si>
  <si>
    <t>2340-CMC Rebar Houston-East</t>
  </si>
  <si>
    <t>2350-CMC Capitol CMC Rebar Baton Rouge</t>
  </si>
  <si>
    <t>2355-CMC Rebar Lumberton</t>
  </si>
  <si>
    <t>2360-CMC Rebar Slidell</t>
  </si>
  <si>
    <t>2365-CMC Rebar Kennedale</t>
  </si>
  <si>
    <t>2370-CMC Rebar - Austin</t>
  </si>
  <si>
    <t>2380-CMC SAFETY STEEL SERVICE</t>
  </si>
  <si>
    <t>2390-CMC Rebar Corpus Christi</t>
  </si>
  <si>
    <t>2395-CMC Rebar Pharr</t>
  </si>
  <si>
    <t>2400-CMC Rebar Harlingen</t>
  </si>
  <si>
    <t>2405-CMC Rebar Laredo</t>
  </si>
  <si>
    <t>2410-CMC Rebar San Antonio-West</t>
  </si>
  <si>
    <t>2411-CMC Rebar So Cal - Etiwanda</t>
  </si>
  <si>
    <t>2412-CMC REG. STEEL - REG. OFFICE</t>
  </si>
  <si>
    <t>2413-CMC Rebar Fontana</t>
  </si>
  <si>
    <t>2414-CMC Cable</t>
  </si>
  <si>
    <t>2415-CMC Rebar Tracy</t>
  </si>
  <si>
    <t>2416-CMC Rebar -Nevada</t>
  </si>
  <si>
    <t>2417-CMC Rebar Hawaii</t>
  </si>
  <si>
    <t>2420-CMC Rebar Etiwanda</t>
  </si>
  <si>
    <t>2425-CMC Rebar No Cal - Emeryville</t>
  </si>
  <si>
    <t>2426-CMC Rebar Las Vegas</t>
  </si>
  <si>
    <t>2430-CMC Rebar Bloomington</t>
  </si>
  <si>
    <t>2440-CMC Rebar Fresno</t>
  </si>
  <si>
    <t>2450-CMC Rebar Arizona</t>
  </si>
  <si>
    <t>2455-CMC REBAR DESERT STATES REGION</t>
  </si>
  <si>
    <t>2500-CMC Rebar Dallas</t>
  </si>
  <si>
    <t>2510-CMC Rebar Waxahachie</t>
  </si>
  <si>
    <t>2520-CMC Rebar Melissa</t>
  </si>
  <si>
    <t>2530-CMC Rebar Fort Worth</t>
  </si>
  <si>
    <t>2540-CMC Rebar New Mexico</t>
  </si>
  <si>
    <t>2550-CMC Rebar Oklahoma City</t>
  </si>
  <si>
    <t>2560-CMC Rebar Tulsa</t>
  </si>
  <si>
    <t>2570-CMC Rebar N. Little Rock</t>
  </si>
  <si>
    <t>2580-CMC Rebar Keithville</t>
  </si>
  <si>
    <t>2590-CMC REBAR ADMIN (DALLAS)</t>
  </si>
  <si>
    <t>2600-CMC CONST SVCS CRP DALLAS</t>
  </si>
  <si>
    <t>2601-CMC Const Svc Austin</t>
  </si>
  <si>
    <t>2602-CMC Const Svc San Antonio</t>
  </si>
  <si>
    <t>2603-CMC Const Svc San Antonio-West</t>
  </si>
  <si>
    <t>2604-CMC Construction Svc CRP</t>
  </si>
  <si>
    <t>2605-CMC Const Svc Round Rock</t>
  </si>
  <si>
    <t>2606-CMC CONST SVCS CRP DALLAS</t>
  </si>
  <si>
    <t>2607-CMC CONST SVCS CRP DALLAS</t>
  </si>
  <si>
    <t>2608-CMC CONST SVCS CRP DALLAS</t>
  </si>
  <si>
    <t>2609-CMC CONST SVCS CRP DALLAS</t>
  </si>
  <si>
    <t>2610-CMC Const Svc Gastonia</t>
  </si>
  <si>
    <t>2611-CMC CONST SVCS CRP DALLAS</t>
  </si>
  <si>
    <t>2612-CMC CONST SVCS CRP DALLAS</t>
  </si>
  <si>
    <t>2613-CMC CONST SVCS CRP DALLAS</t>
  </si>
  <si>
    <t>2614-CMC Const Svc Lubbock</t>
  </si>
  <si>
    <t>2615-CMC Const Svc El Paso</t>
  </si>
  <si>
    <t>2617-CMC Const Svc Albuquerque</t>
  </si>
  <si>
    <t>2618-CMC Const Svc Amarillo</t>
  </si>
  <si>
    <t>2619-CMC CONST SVCS CRP DALLAS</t>
  </si>
  <si>
    <t>2622-CMC CONST SVCS CRP DALLAS</t>
  </si>
  <si>
    <t>2623-CMC Const Svc Waxahachie</t>
  </si>
  <si>
    <t>2624-CMC Const Svc Fort Worth</t>
  </si>
  <si>
    <t>2625-CMC Const Svc Melissa</t>
  </si>
  <si>
    <t>2626-CMC Const Svc Broken Arrow</t>
  </si>
  <si>
    <t>2629-CMC Const Svc Fayetteville</t>
  </si>
  <si>
    <t>2630-CMC Const Svc Little Rock</t>
  </si>
  <si>
    <t>2641-CMC CONST SVCS CRP BATON ROUGE</t>
  </si>
  <si>
    <t>2643-CMC Const Svc New Orleans</t>
  </si>
  <si>
    <t>2644-CMC Const Svc Shreveport</t>
  </si>
  <si>
    <t>2645-CMC Const Svc Lake Charles</t>
  </si>
  <si>
    <t>2646-CMC Const Svc Biloxi</t>
  </si>
  <si>
    <t>2647-CMC Const Svc Alexandria</t>
  </si>
  <si>
    <t>2649-CMC Const Svc Damco</t>
  </si>
  <si>
    <t>2651-CMC Const Svc Houston South</t>
  </si>
  <si>
    <t>2652-CMC Const Svc Houston West</t>
  </si>
  <si>
    <t>2653-CMC Const Svc Houston Northwest</t>
  </si>
  <si>
    <t>2655-CMC Const Svc Conroe</t>
  </si>
  <si>
    <t>2656-CMC Const Svc College Station</t>
  </si>
  <si>
    <t>2657-CMC Const Svc Corpus Christi</t>
  </si>
  <si>
    <t>2659-CMC Const Svc Texas City</t>
  </si>
  <si>
    <t>2660-no physical location</t>
  </si>
  <si>
    <t>2661-no physical location</t>
  </si>
  <si>
    <t>2662-no physical location</t>
  </si>
  <si>
    <t>2673-no physical location</t>
  </si>
  <si>
    <t>2674-no physical location</t>
  </si>
  <si>
    <t>2675-no physical location</t>
  </si>
  <si>
    <t>2676-no physical location</t>
  </si>
  <si>
    <t>2677-no physical location</t>
  </si>
  <si>
    <t>2678-no physical location</t>
  </si>
  <si>
    <t>2679-no physical location</t>
  </si>
  <si>
    <t>2680-no physical location</t>
  </si>
  <si>
    <t>2681-no physical location</t>
  </si>
  <si>
    <t>2682-no physical location</t>
  </si>
  <si>
    <t>2710-CMC Structural Greenville</t>
  </si>
  <si>
    <t>2711-CMC Structural Cleveland</t>
  </si>
  <si>
    <t>2712-CMC Structural Hope</t>
  </si>
  <si>
    <t>2713-CMC Structural Waco</t>
  </si>
  <si>
    <t>2714-CMC Structural Victoria</t>
  </si>
  <si>
    <t>2715-CMC Structural Cary Eng</t>
  </si>
  <si>
    <t>2900-CMC COATING WAXAHACHIE</t>
  </si>
  <si>
    <t>2910-CMC REBAR ILLINOIS</t>
  </si>
  <si>
    <t>2930-CMC REBAR TENNESSEE</t>
  </si>
  <si>
    <t>2940-CMC Rebar Denver</t>
  </si>
  <si>
    <t>2950-CMC Rebar Brighton</t>
  </si>
  <si>
    <t>2960-CMC Structural Greenville</t>
  </si>
  <si>
    <t>3100-CMCR Recycling Home Office</t>
  </si>
  <si>
    <t>3104-CMCR MARKETING</t>
  </si>
  <si>
    <t>3122-CMCR S Central Admin</t>
  </si>
  <si>
    <t>3123-CMCR SW ADMIN</t>
  </si>
  <si>
    <t>3124-CMCR CENTRAL MILLS REGIONAL OFFICE TX</t>
  </si>
  <si>
    <t>3128-CMCR LAKE CITY FL</t>
  </si>
  <si>
    <t>3129-CMCR GAINESVILLE FL</t>
  </si>
  <si>
    <t>3131-CMCR JACKSONVILLE FL</t>
  </si>
  <si>
    <t>3132-CMCR TAMPA FL</t>
  </si>
  <si>
    <t>3133-CMCR OCALA FL W HWY 40</t>
  </si>
  <si>
    <t>3134-CMCR OCALA FL GAINSVILLE RD</t>
  </si>
  <si>
    <t>3136-CMCR ORLANDO FL</t>
  </si>
  <si>
    <t>3137-CMCR PALM BAY FL</t>
  </si>
  <si>
    <t>3142-CMCR BURLINGTON NC</t>
  </si>
  <si>
    <t>3158-CMCR ALEXANDER CITY AL</t>
  </si>
  <si>
    <t>3184-CMCR NATIONAL ACCOUNTS</t>
  </si>
  <si>
    <t>3205-CMCR Joplin</t>
  </si>
  <si>
    <t>3206-CMCR Independence</t>
  </si>
  <si>
    <t>3208-CMCR TULSA OK</t>
  </si>
  <si>
    <t>3219-CMCR Springfield</t>
  </si>
  <si>
    <t>3225-CMCR CHATTANOOGA TN</t>
  </si>
  <si>
    <t>3303-CMCR GALVESTON TX</t>
  </si>
  <si>
    <t>3304-CMCR CLUTE TX</t>
  </si>
  <si>
    <t>3305-CMCR HOUSTON TX</t>
  </si>
  <si>
    <t>3307-CMCR BEAUMONT TX</t>
  </si>
  <si>
    <t>3308-CMCR AMERICAN DALLAS TX</t>
  </si>
  <si>
    <t>3309-CMCR FORT WORTH TX</t>
  </si>
  <si>
    <t>3310-CMCR FT W TX BLENDING FACILITY</t>
  </si>
  <si>
    <t>3315-CMCR LUBBOCK TX</t>
  </si>
  <si>
    <t>3317-CMCR LUFKIN TX</t>
  </si>
  <si>
    <t>3318-CMCR WACO TX</t>
  </si>
  <si>
    <t>3319-CMCR FORT WORTH RETAIL TX</t>
  </si>
  <si>
    <t>3330-CMCR LIBERTY DALLAS TX</t>
  </si>
  <si>
    <t>3331-CMCR SHREVEPORT</t>
  </si>
  <si>
    <t>3360-CMCR DALLAS TX COMMERCE ST</t>
  </si>
  <si>
    <t>3363-CMCR Lonoke</t>
  </si>
  <si>
    <t>3375-CMCR VINTON TX</t>
  </si>
  <si>
    <t>3379-CMCR VICTORIA TX</t>
  </si>
  <si>
    <t>3380-CMCR ODESSA TX</t>
  </si>
  <si>
    <t>3381-CMCR CORPUS CHRISTI TX</t>
  </si>
  <si>
    <t>3382-CMCR LAREDO TX</t>
  </si>
  <si>
    <t>3384-CMCR CORPUS CHRISTI SHRED TX</t>
  </si>
  <si>
    <t>3405-CMCR S AUSTIN TX</t>
  </si>
  <si>
    <t>3410-CMCR N AUSTIN TX</t>
  </si>
  <si>
    <t>3415-CMCR SEGUIN TX</t>
  </si>
  <si>
    <t>3420-CMCR LEXINGTON SC</t>
  </si>
  <si>
    <t>3425-CMCR AUGUSTA GA</t>
  </si>
  <si>
    <t>3430-CMCR N AUGUSTA SC</t>
  </si>
  <si>
    <t>3435-CMCR CAYCE SC</t>
  </si>
  <si>
    <t>3440-CMCR FLORENCE SC</t>
  </si>
  <si>
    <t>3445-CMCR SPARTANBURG SC</t>
  </si>
  <si>
    <t>3450-CMCR GASTON SC</t>
  </si>
  <si>
    <t>3455-CMCR BIRMINGHAM AL</t>
  </si>
  <si>
    <t>3906-CMCR EXPORT FL</t>
  </si>
  <si>
    <t>4000-CMC DALLAS TRADING</t>
  </si>
  <si>
    <t>5000-CMC JOIST JUAREZ</t>
  </si>
  <si>
    <t>6000-CMC COMETALS</t>
  </si>
  <si>
    <t>6666-CMC APO GATP CHECK</t>
  </si>
  <si>
    <t>7000-CMC AUSTRALIA PTY LTD</t>
  </si>
  <si>
    <t>7110-CMC COIL STEELS PLP BRISBANE</t>
  </si>
  <si>
    <t>7115-CMC COIL STEELS PROC BRISBANE</t>
  </si>
  <si>
    <t>7120-CMC COIL STEELS S &amp; C BRISBANE</t>
  </si>
  <si>
    <t>7140-CMC COIL STEELS S&amp;C SYDNEY</t>
  </si>
  <si>
    <t>9000-CMC SWITZERLAND EURO</t>
  </si>
  <si>
    <t>9200-CMC UK</t>
  </si>
  <si>
    <t>9250-CMC POLAND (SHRED)</t>
  </si>
  <si>
    <t>9300-CMC Poland Sp. z o.o.</t>
  </si>
  <si>
    <t>9301-CMC Zawiercie S.A.</t>
  </si>
  <si>
    <t>9302-CMC Zawiercie S.A.</t>
  </si>
  <si>
    <t>9303-CMC Zawiercie S.A.</t>
  </si>
  <si>
    <t>9304-CMC Zawiercie S.A.</t>
  </si>
  <si>
    <t>9310-CMC POLAND S.A. (FAB)</t>
  </si>
  <si>
    <t>9311-CMC Poland Sp. z o.o.</t>
  </si>
  <si>
    <t>9312-CMC Poland Sp. z o.o.</t>
  </si>
  <si>
    <t>9313-CMC Poland Sp. z o.o.</t>
  </si>
  <si>
    <t>9314-CMC Poland Sp. z o.o.</t>
  </si>
  <si>
    <t>9315-CMC Poland Sp. z o.o.</t>
  </si>
  <si>
    <t>9320-CMC CENTROZLOM JANOW</t>
  </si>
  <si>
    <t>9330-CMC SCRAPENA HERBY</t>
  </si>
  <si>
    <t>1170-CMC STEEL FLORIDA</t>
  </si>
  <si>
    <t>1175-CMC STEEL TENNESSEE</t>
  </si>
  <si>
    <t>Plant(s) Please select from dropdown menu</t>
  </si>
  <si>
    <t>4020-CMC TENSAR MORROW</t>
  </si>
  <si>
    <t>4060-CMC TENSAR BLACKWELL</t>
  </si>
  <si>
    <t>John</t>
  </si>
  <si>
    <t>Smith</t>
  </si>
  <si>
    <t>Jane</t>
  </si>
  <si>
    <t>Doe</t>
  </si>
  <si>
    <t>John.Smith@demo.comm</t>
  </si>
  <si>
    <t>Jane.Doe@demo.comm</t>
  </si>
  <si>
    <t>1110-CMC STEEL CHICAGO - DEPOT</t>
  </si>
  <si>
    <t>1150-CMC GALVABAR</t>
  </si>
  <si>
    <t>1165-CMC STEEL WEST VIRGINIA</t>
  </si>
  <si>
    <t>1180-CMC STEEL NEW JERSEY</t>
  </si>
  <si>
    <t>1185-CMC STEEL CALIFORNIA</t>
  </si>
  <si>
    <t>1220-CMC STEEL TX - HOUSTON DEPOT</t>
  </si>
  <si>
    <t>1310-CMC ALABAMA REMOTE WAREHOUSE</t>
  </si>
  <si>
    <t>1450-CMC RAIL</t>
  </si>
  <si>
    <t>1620-CMC MHX WAREHOUSE</t>
  </si>
  <si>
    <t>1650-CMC MMFX SALES</t>
  </si>
  <si>
    <t>1900-CMC STEEL OKLAHOMA</t>
  </si>
  <si>
    <t>2010-CMC SOUTHERN POST TEXAS</t>
  </si>
  <si>
    <t>2013-CMC SOUTHERN POST DEPOT</t>
  </si>
  <si>
    <t>2015-CMC SOUTHERN POST OKLAHOMA</t>
  </si>
  <si>
    <t>2050-DO NOT USE CMC RAIL</t>
  </si>
  <si>
    <t>2215-CMC Paving Solutions–St. Louis</t>
  </si>
  <si>
    <t>2216-CMC Paving Solutions-Rockford</t>
  </si>
  <si>
    <t>2233-CMC Rebar Gray, TN (closing)</t>
  </si>
  <si>
    <t>2234-CMC Cable East</t>
  </si>
  <si>
    <t>2256-CMC Cable Suwanee</t>
  </si>
  <si>
    <t>2260-DO NOT USE PER APO</t>
  </si>
  <si>
    <t>2261-CMC Rebar OH Cincinnati</t>
  </si>
  <si>
    <t>2262-CMC Rebar IL Belvidere</t>
  </si>
  <si>
    <t>2263-CMC Rebar KY Louisville</t>
  </si>
  <si>
    <t>2264-CMC Rebar IN Muncie North</t>
  </si>
  <si>
    <t>2265-CMC Rebar VA King George</t>
  </si>
  <si>
    <t>2266-CMC Rebar NJ Perth Amboy</t>
  </si>
  <si>
    <t>2267-CMC Rebar NJ Sayreville</t>
  </si>
  <si>
    <t>2268-CMC Rebar MO St. Louis</t>
  </si>
  <si>
    <t>2269-CMC Rebar PA York</t>
  </si>
  <si>
    <t>2270-CMC Rebar GA Atlanta</t>
  </si>
  <si>
    <t>2271-CMC Rebar AL Birmingham</t>
  </si>
  <si>
    <t>2272-CMC Rebar NC Charlotte</t>
  </si>
  <si>
    <t>2273-CMC Bridge Systems Georgia</t>
  </si>
  <si>
    <t>2275-CMC Rebar FL Jacksonville East</t>
  </si>
  <si>
    <t>2276-CMC Rebar TN Knoxville</t>
  </si>
  <si>
    <t>2277-CMC Rebar FL Ft. Lauderdale</t>
  </si>
  <si>
    <t>2278-CMC Rebar TN Memphis</t>
  </si>
  <si>
    <t>2280-CMC Rebar TN Nashville South</t>
  </si>
  <si>
    <t>2282-CMC Rebar NC Raleigh</t>
  </si>
  <si>
    <t>2283-CMC Rebar GA Savannah</t>
  </si>
  <si>
    <t>2284-CMC Rebar FL Tampa</t>
  </si>
  <si>
    <t>2285-CMC Rebar CT Plainville</t>
  </si>
  <si>
    <t>2295-CMC Rebar Akron</t>
  </si>
  <si>
    <t>2350-CMC Rebar Baton Rouge</t>
  </si>
  <si>
    <t>2362-CMC Rebar Kansas City</t>
  </si>
  <si>
    <t>2373-CMC Rebar TX Farmersville</t>
  </si>
  <si>
    <t>2374-CMC Rebar TX Navasota</t>
  </si>
  <si>
    <t>2379-CMC Rebar OK Muskogee</t>
  </si>
  <si>
    <t>2381-CMC Rebar OK Oklahoma City</t>
  </si>
  <si>
    <t>2411-CMC West Regional Plant</t>
  </si>
  <si>
    <t>2424-CMC Rebar Oahu</t>
  </si>
  <si>
    <t>2462-CMC Rebar Reno</t>
  </si>
  <si>
    <t>2491-CMC Rebar AZ Glendale</t>
  </si>
  <si>
    <t>2492-CMC Rebar CA Napa</t>
  </si>
  <si>
    <t>2493-CMC Rebar CA San Bernardino</t>
  </si>
  <si>
    <t>2494-CMC Rebar CA San Diego</t>
  </si>
  <si>
    <t>2495-CMC Rebar CA Santa Fe Springs</t>
  </si>
  <si>
    <t>2497-CMC Rebar UT Lindon</t>
  </si>
  <si>
    <t>2498-CMC Rebar WA Auburn</t>
  </si>
  <si>
    <t>2505-CMC New Steel Dallas</t>
  </si>
  <si>
    <t>2515-CMC Rebar - Waco</t>
  </si>
  <si>
    <t>2545-CMC Rebar El Paso</t>
  </si>
  <si>
    <t>2565-CMC Rebar Polo</t>
  </si>
  <si>
    <t>2606-OBSOLETE DO NOT USE</t>
  </si>
  <si>
    <t>2607-OBSOLETE DO NOT USE</t>
  </si>
  <si>
    <t>2608-OBSOLETE DO NOT USE</t>
  </si>
  <si>
    <t>2609-OBSOLETE DO NOT USE</t>
  </si>
  <si>
    <t>2611-OBSOLETE DO NOT USE</t>
  </si>
  <si>
    <t>2612-OBSOLETE DO NOT USE</t>
  </si>
  <si>
    <t>2613-OBSOLETE DO NOT USE</t>
  </si>
  <si>
    <t>2619-OBSOLETE DO NOT USE</t>
  </si>
  <si>
    <t>2622-CMC Const Svc Dallas Irving</t>
  </si>
  <si>
    <t>2623-CMC Const Svc Dallas Rental</t>
  </si>
  <si>
    <t>2631-CMC Const Svc Baton Rouge Nort</t>
  </si>
  <si>
    <t>2632-CMC Const Svc Slidell</t>
  </si>
  <si>
    <t>2641-CMC Const Svc Baton Rouge</t>
  </si>
  <si>
    <t>2653-CMC Const Svc Houston Northwes</t>
  </si>
  <si>
    <t>2660-CMC Const Svc Tampa</t>
  </si>
  <si>
    <t>2661-CMC Const Svc Orlando</t>
  </si>
  <si>
    <t>2662-CMC Const Svc Jacksonville</t>
  </si>
  <si>
    <t>2673-CMC Const Svc Riverside</t>
  </si>
  <si>
    <t>2674-CMC Const Svc Phoenix</t>
  </si>
  <si>
    <t>2675-CMC Const Svc Tucson</t>
  </si>
  <si>
    <t>2676-CMC Const Svc Salt Lake City</t>
  </si>
  <si>
    <t>2677-CMC Const Svc Denver</t>
  </si>
  <si>
    <t>2678-CMC Const Svc Rifle</t>
  </si>
  <si>
    <t>2679-CMC Const Svc Boise</t>
  </si>
  <si>
    <t>2680-CMC Const Svc Columbia</t>
  </si>
  <si>
    <t>2681-CMC Const Svc Greenville</t>
  </si>
  <si>
    <t>2682-CMC Const Svc Charleston</t>
  </si>
  <si>
    <t>2689-CMC Const Svc Harlingen</t>
  </si>
  <si>
    <t>2800-Construction Mgmt - West Wind</t>
  </si>
  <si>
    <t>2810-Construction Mgmt - D'Ambra</t>
  </si>
  <si>
    <t>2820-Construction Mgmt - Other</t>
  </si>
  <si>
    <t>2930-CMC Rebar TN Nashville North</t>
  </si>
  <si>
    <t>3124-CENTRAL REGION REC ADMIN</t>
  </si>
  <si>
    <t>3135-CMCR BALDWIN FL</t>
  </si>
  <si>
    <t>3184-CMCR GLOBAL SCRAP MGMT SVCS</t>
  </si>
  <si>
    <t>3205-CMCR JOPLIN MO</t>
  </si>
  <si>
    <t>3206-CMCR INDEPENDENCE KS</t>
  </si>
  <si>
    <t>3207-CMCR W SAN ANTONIO TX</t>
  </si>
  <si>
    <t>3219-CMCR SPRINGFIELD MO</t>
  </si>
  <si>
    <t>3347-CMCR E SAN ANTONIO TX</t>
  </si>
  <si>
    <t>3349-CMCR TEXAS CITY</t>
  </si>
  <si>
    <t>3363-CMCR LONOKE AR</t>
  </si>
  <si>
    <t>3383-CMCR MIDLAND TX</t>
  </si>
  <si>
    <t>3388-CMCR HOUSTON WHSE</t>
  </si>
  <si>
    <t>3445-CMCR N1 SPARTANBURG SC</t>
  </si>
  <si>
    <t>3446-CMCR KNOXVILLE TN</t>
  </si>
  <si>
    <t>3448-CMCR FONTANA CA</t>
  </si>
  <si>
    <t>3451-CMCR CROSSVILLE TN</t>
  </si>
  <si>
    <t>3452-CMCR ROCKWOOD TN</t>
  </si>
  <si>
    <t>3456-CMCR COLUMBIA SC</t>
  </si>
  <si>
    <t>3457-CMCR ATHENS GA</t>
  </si>
  <si>
    <t>3458-CMCR SE SPARTANBURG SC</t>
  </si>
  <si>
    <t>3459-CMCR N2 SPARTANBURG SC</t>
  </si>
  <si>
    <t>3460-CMCR WELLFORD SC</t>
  </si>
  <si>
    <t>3461-CMCR CHARLOTTE NC</t>
  </si>
  <si>
    <t>3462-CMCR ANDERSON SC</t>
  </si>
  <si>
    <t>4001-CMC Tensar Corporate</t>
  </si>
  <si>
    <t>4030-CMC Geopier</t>
  </si>
  <si>
    <t>4080-CMC Tensar Kenco</t>
  </si>
  <si>
    <t>7001-CMC Steel Dist Central Stock</t>
  </si>
  <si>
    <t>7100-CMC Steel Dist Hurstville</t>
  </si>
  <si>
    <t>7101-CMC Australia Hurstville</t>
  </si>
  <si>
    <t>7110-CMC Steel Dist Gillman</t>
  </si>
  <si>
    <t>7115-**Future Use</t>
  </si>
  <si>
    <t>7120-**Future Use</t>
  </si>
  <si>
    <t>7140-**Future Use</t>
  </si>
  <si>
    <t>7210-CMC Steel Dist Berrimah</t>
  </si>
  <si>
    <t>7220-CMC Steel Dist Welshpool</t>
  </si>
  <si>
    <t>7230-CMC Steel Dist Hazelmere</t>
  </si>
  <si>
    <t>7310-CMC Steel Dist GAM Derrimut</t>
  </si>
  <si>
    <t>7320-CMC Steel Dist Notting Hill</t>
  </si>
  <si>
    <t>7410-CMC Steel Dist Mt Druitt</t>
  </si>
  <si>
    <t>7420-CMC Steel Dist Erskine Park</t>
  </si>
  <si>
    <t>7510-CMC Steel Dist Yatala</t>
  </si>
  <si>
    <t>7520-CMC Steel Dist Larapinta</t>
  </si>
  <si>
    <t>8010-CMC Steel Trading Singapore</t>
  </si>
  <si>
    <t>9301-PRZEDSIĘBIORSTWO HANDLOWO</t>
  </si>
  <si>
    <t>9302-GÓRAK FABRYKA DRUTU S.J</t>
  </si>
  <si>
    <t>9303-VIRMET SP. Z O.O. ZAKŁAD</t>
  </si>
  <si>
    <t>9311-CMCP Dąbrowa Górnicza</t>
  </si>
  <si>
    <t>9312-CMCP Fab Zawiercie</t>
  </si>
  <si>
    <t>9313-CMCP Fab Żyrardów</t>
  </si>
  <si>
    <t>9314-CMCP Fab Rzeszów</t>
  </si>
  <si>
    <t>9315-CMCP Jarocin S.A.</t>
  </si>
  <si>
    <t>9320-CMCP Katowice</t>
  </si>
  <si>
    <t>9321-CMCP Zębiec</t>
  </si>
  <si>
    <t>9322-CMCP Gdańsk</t>
  </si>
  <si>
    <t>9323-CMCP Świdnica</t>
  </si>
  <si>
    <t>9324-CMCP Konin</t>
  </si>
  <si>
    <t>9325-CMCP Słupsk</t>
  </si>
  <si>
    <t>9326-CMCP Koszalin</t>
  </si>
  <si>
    <t>9327-CMCP Raczki</t>
  </si>
  <si>
    <t>9328-CMCP Olsztyn</t>
  </si>
  <si>
    <t>9329-CMCP Bydgoszcz</t>
  </si>
  <si>
    <t>9330-CMCP Herby</t>
  </si>
  <si>
    <t>9331-CMCP Częstochowa</t>
  </si>
  <si>
    <t>9332-CMCP Chrzanów</t>
  </si>
  <si>
    <t>9333-CMCP Lublin</t>
  </si>
  <si>
    <t>9350-CMCP Trading</t>
  </si>
  <si>
    <t>9360-CMC Polska sp. z o.o.</t>
  </si>
  <si>
    <t>9400-CMC Putex Sp. z o.o.</t>
  </si>
  <si>
    <t>9500-SSC Katowice</t>
  </si>
  <si>
    <t>9600-CMC Deutchland</t>
  </si>
  <si>
    <t>9700-Ecosteel Sp. z o.o.</t>
  </si>
  <si>
    <t>9998-Do not use</t>
  </si>
  <si>
    <t>9999-US Plant Template</t>
  </si>
  <si>
    <t>plnt</t>
  </si>
  <si>
    <t>PrShp</t>
  </si>
  <si>
    <t>Service Agent</t>
  </si>
  <si>
    <t>User</t>
  </si>
  <si>
    <t>All</t>
  </si>
  <si>
    <t>Last</t>
  </si>
  <si>
    <t>First</t>
  </si>
  <si>
    <t>Vendor</t>
  </si>
  <si>
    <t>Unique Identifier</t>
  </si>
  <si>
    <t>East</t>
  </si>
  <si>
    <t>Central</t>
  </si>
  <si>
    <t>West</t>
  </si>
  <si>
    <t>Username</t>
  </si>
  <si>
    <t>Vendor ID #</t>
  </si>
  <si>
    <t>New User</t>
  </si>
  <si>
    <t>Request Type</t>
  </si>
  <si>
    <t>Regions</t>
  </si>
  <si>
    <t>Request Types</t>
  </si>
  <si>
    <t>Current User - Add Plant</t>
  </si>
  <si>
    <t>Current User - Remove Plant</t>
  </si>
  <si>
    <t>Remove User from Account</t>
  </si>
  <si>
    <t>David</t>
  </si>
  <si>
    <t>Brown</t>
  </si>
  <si>
    <t>David.Brown@demo.comm</t>
  </si>
  <si>
    <t>Demo Trucking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</si>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</sst>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2" borderId="1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11" fillId="8" borderId="1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sz val="11"/>
        <name val="Times New Roman"/>
        <family val="1"/>
        <scheme val="none"/>
      </font>
      <numFmt numFmtId="0" formatCode="General"/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rgb="FFFF0000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numFmt numFmtId="164" formatCode="[&lt;=9999999]###\-####;\(###\)\ ###\-####"/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I50" totalsRowShown="0" headerRowDxfId="10" dataDxfId="9">
  <tableColumns count="9">
    <tableColumn id="10" xr3:uid="{D0078B0E-474F-49CA-808C-C3084ACB0F0B}" name="Request Type" dataDxfId="8"/>
    <tableColumn id="9" xr3:uid="{DF3A101C-015B-47E0-9347-6084F2690077}" name="Vendor ID #" dataDxfId="7"/>
    <tableColumn id="2" xr3:uid="{00000000-0010-0000-0000-000002000000}" name="Carrier Name" dataDxfId="6"/>
    <tableColumn id="3" xr3:uid="{00000000-0010-0000-0000-000003000000}" name="First Name" dataDxfId="5"/>
    <tableColumn id="4" xr3:uid="{00000000-0010-0000-0000-000004000000}" name="Last Name" dataDxfId="4"/>
    <tableColumn id="5" xr3:uid="{00000000-0010-0000-0000-000005000000}" name="Email Address" dataDxfId="3"/>
    <tableColumn id="6" xr3:uid="{00000000-0010-0000-0000-000006000000}" name="Phone Number" dataDxfId="2"/>
    <tableColumn id="7" xr3:uid="{00000000-0010-0000-0000-000007000000}" name="Plant(s) Please select from dropdown menu" dataDxfId="1"/>
    <tableColumn id="8" xr3:uid="{BDE4A407-92B1-4DE3-A7AE-8C250C856244}" name="Username" dataDxfId="0">
      <calculatedColumnFormula>INTERNAL!D2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0"/>
  <sheetViews>
    <sheetView tabSelected="1" workbookViewId="0">
      <selection activeCell="D6" sqref="D6"/>
    </sheetView>
  </sheetViews>
  <sheetFormatPr defaultRowHeight="13.8" x14ac:dyDescent="0.25"/>
  <cols>
    <col min="1" max="1" width="25.77734375" style="6" customWidth="1"/>
    <col min="2" max="2" width="11.77734375" style="18" customWidth="1"/>
    <col min="3" max="3" width="13.77734375" style="6" bestFit="1" customWidth="1"/>
    <col min="4" max="4" width="10.44140625" style="6" bestFit="1" customWidth="1"/>
    <col min="5" max="5" width="10.33203125" style="6" bestFit="1" customWidth="1"/>
    <col min="6" max="6" width="25.77734375" style="6" bestFit="1" customWidth="1"/>
    <col min="7" max="7" width="14.109375" style="15" bestFit="1" customWidth="1"/>
    <col min="8" max="8" width="41.44140625" style="6" customWidth="1"/>
    <col min="9" max="9" width="9.5546875" style="6" hidden="1" customWidth="1"/>
    <col min="10" max="16384" width="8.88671875" style="6"/>
  </cols>
  <sheetData>
    <row r="1" spans="1:9" s="9" customFormat="1" x14ac:dyDescent="0.3">
      <c r="A1" s="7" t="s">
        <v>437</v>
      </c>
      <c r="B1" s="16" t="s">
        <v>435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243</v>
      </c>
      <c r="I1" s="7" t="s">
        <v>434</v>
      </c>
    </row>
    <row r="2" spans="1:9" s="5" customFormat="1" x14ac:dyDescent="0.25">
      <c r="A2" s="5" t="s">
        <v>436</v>
      </c>
      <c r="B2" s="17">
        <v>8123456</v>
      </c>
      <c r="C2" s="5" t="s">
        <v>446</v>
      </c>
      <c r="D2" s="5" t="s">
        <v>246</v>
      </c>
      <c r="E2" s="5" t="s">
        <v>247</v>
      </c>
      <c r="F2" s="5" t="s">
        <v>250</v>
      </c>
      <c r="G2" s="13">
        <v>1234567890</v>
      </c>
      <c r="H2" s="5" t="s">
        <v>5</v>
      </c>
      <c r="I2" s="5" t="str">
        <f>INTERNAL!D2</f>
        <v>3SmithJ</v>
      </c>
    </row>
    <row r="3" spans="1:9" s="5" customFormat="1" x14ac:dyDescent="0.25">
      <c r="A3" s="5" t="s">
        <v>440</v>
      </c>
      <c r="B3" s="17">
        <v>8123456</v>
      </c>
      <c r="C3" s="5" t="s">
        <v>446</v>
      </c>
      <c r="D3" s="5" t="s">
        <v>248</v>
      </c>
      <c r="E3" s="5" t="s">
        <v>249</v>
      </c>
      <c r="F3" s="5" t="s">
        <v>251</v>
      </c>
      <c r="G3" s="13">
        <v>2345678901</v>
      </c>
      <c r="H3" s="5" t="s">
        <v>241</v>
      </c>
      <c r="I3" s="5" t="str">
        <f>INTERNAL!D3</f>
        <v>3DoeJ</v>
      </c>
    </row>
    <row r="4" spans="1:9" s="5" customFormat="1" x14ac:dyDescent="0.25">
      <c r="A4" s="5" t="s">
        <v>441</v>
      </c>
      <c r="B4" s="17">
        <v>8123456</v>
      </c>
      <c r="C4" s="5" t="s">
        <v>446</v>
      </c>
      <c r="D4" s="5" t="s">
        <v>248</v>
      </c>
      <c r="E4" s="5" t="s">
        <v>249</v>
      </c>
      <c r="F4" s="5" t="s">
        <v>251</v>
      </c>
      <c r="G4" s="13">
        <v>2345678901</v>
      </c>
      <c r="H4" s="5" t="s">
        <v>14</v>
      </c>
      <c r="I4" s="5" t="str">
        <f>INTERNAL!D5</f>
        <v>3BrownD</v>
      </c>
    </row>
    <row r="5" spans="1:9" x14ac:dyDescent="0.25">
      <c r="A5" s="5" t="s">
        <v>442</v>
      </c>
      <c r="B5" s="17">
        <v>8123456</v>
      </c>
      <c r="C5" s="5" t="s">
        <v>446</v>
      </c>
      <c r="D5" s="5" t="s">
        <v>443</v>
      </c>
      <c r="E5" s="5" t="s">
        <v>444</v>
      </c>
      <c r="F5" s="12" t="s">
        <v>445</v>
      </c>
      <c r="G5" s="13">
        <v>2345678906</v>
      </c>
      <c r="H5" s="5"/>
      <c r="I5" s="6" t="str">
        <f>INTERNAL!D6</f>
        <v>3</v>
      </c>
    </row>
    <row r="6" spans="1:9" ht="14.4" x14ac:dyDescent="0.3">
      <c r="A6" s="5"/>
      <c r="B6" s="52"/>
      <c r="C6" s="10"/>
      <c r="D6" s="10"/>
      <c r="E6" s="10"/>
      <c r="F6" s="11"/>
      <c r="G6" s="14"/>
      <c r="H6" s="5"/>
      <c r="I6" s="6" t="str">
        <f>INTERNAL!D7</f>
        <v>3</v>
      </c>
    </row>
    <row r="7" spans="1:9" ht="14.4" x14ac:dyDescent="0.3">
      <c r="A7" s="5"/>
      <c r="B7" s="17"/>
      <c r="F7" s="11"/>
      <c r="H7" s="5"/>
      <c r="I7" s="6" t="str">
        <f>INTERNAL!D8</f>
        <v>3</v>
      </c>
    </row>
    <row r="8" spans="1:9" x14ac:dyDescent="0.25">
      <c r="A8" s="5"/>
      <c r="B8" s="17"/>
      <c r="H8" s="5"/>
      <c r="I8" s="6" t="str">
        <f>INTERNAL!D9</f>
        <v>3</v>
      </c>
    </row>
    <row r="9" spans="1:9" x14ac:dyDescent="0.25">
      <c r="A9" s="5"/>
      <c r="B9" s="17"/>
      <c r="H9" s="5"/>
      <c r="I9" s="6" t="str">
        <f>INTERNAL!D10</f>
        <v>3</v>
      </c>
    </row>
    <row r="10" spans="1:9" x14ac:dyDescent="0.25">
      <c r="A10" s="5"/>
      <c r="B10" s="17"/>
      <c r="H10" s="5"/>
      <c r="I10" s="6" t="str">
        <f>INTERNAL!D11</f>
        <v>3</v>
      </c>
    </row>
    <row r="11" spans="1:9" x14ac:dyDescent="0.25">
      <c r="A11" s="5"/>
      <c r="B11" s="17"/>
      <c r="H11" s="5"/>
      <c r="I11" s="6" t="str">
        <f>INTERNAL!D12</f>
        <v>3</v>
      </c>
    </row>
    <row r="12" spans="1:9" x14ac:dyDescent="0.25">
      <c r="A12" s="5"/>
      <c r="B12" s="17"/>
      <c r="H12" s="5"/>
      <c r="I12" s="6" t="str">
        <f>INTERNAL!D13</f>
        <v>3</v>
      </c>
    </row>
    <row r="13" spans="1:9" x14ac:dyDescent="0.25">
      <c r="A13" s="5"/>
      <c r="B13" s="17"/>
      <c r="H13" s="5"/>
      <c r="I13" s="6" t="str">
        <f>INTERNAL!D14</f>
        <v>3</v>
      </c>
    </row>
    <row r="14" spans="1:9" x14ac:dyDescent="0.25">
      <c r="A14" s="5"/>
      <c r="B14" s="17"/>
      <c r="H14" s="5"/>
      <c r="I14" s="6" t="str">
        <f>INTERNAL!D15</f>
        <v>3</v>
      </c>
    </row>
    <row r="15" spans="1:9" x14ac:dyDescent="0.25">
      <c r="A15" s="5"/>
      <c r="B15" s="17"/>
      <c r="H15" s="5"/>
      <c r="I15" s="6" t="str">
        <f>INTERNAL!D16</f>
        <v>3</v>
      </c>
    </row>
    <row r="16" spans="1:9" x14ac:dyDescent="0.25">
      <c r="A16" s="5"/>
      <c r="B16" s="17"/>
      <c r="H16" s="5"/>
      <c r="I16" s="6" t="str">
        <f>INTERNAL!D17</f>
        <v>3</v>
      </c>
    </row>
    <row r="17" spans="1:9" x14ac:dyDescent="0.25">
      <c r="A17" s="5"/>
      <c r="B17" s="17"/>
      <c r="H17" s="5"/>
      <c r="I17" s="6" t="str">
        <f>INTERNAL!D18</f>
        <v>3</v>
      </c>
    </row>
    <row r="18" spans="1:9" x14ac:dyDescent="0.25">
      <c r="A18" s="5"/>
      <c r="B18" s="17"/>
      <c r="H18" s="5"/>
      <c r="I18" s="6" t="str">
        <f>INTERNAL!D19</f>
        <v>3</v>
      </c>
    </row>
    <row r="19" spans="1:9" x14ac:dyDescent="0.25">
      <c r="A19" s="5"/>
      <c r="B19" s="17"/>
      <c r="H19" s="5"/>
      <c r="I19" s="6" t="str">
        <f>INTERNAL!D20</f>
        <v>3</v>
      </c>
    </row>
    <row r="20" spans="1:9" x14ac:dyDescent="0.25">
      <c r="A20" s="5"/>
      <c r="B20" s="17"/>
      <c r="H20" s="5"/>
      <c r="I20" s="6" t="str">
        <f>INTERNAL!D21</f>
        <v>3</v>
      </c>
    </row>
    <row r="21" spans="1:9" x14ac:dyDescent="0.25">
      <c r="A21" s="5"/>
      <c r="B21" s="17"/>
      <c r="H21" s="5"/>
      <c r="I21" s="6" t="str">
        <f>INTERNAL!D22</f>
        <v>3</v>
      </c>
    </row>
    <row r="22" spans="1:9" x14ac:dyDescent="0.25">
      <c r="A22" s="5"/>
      <c r="B22" s="17"/>
      <c r="H22" s="5"/>
      <c r="I22" s="6" t="str">
        <f>INTERNAL!D23</f>
        <v>3</v>
      </c>
    </row>
    <row r="23" spans="1:9" x14ac:dyDescent="0.25">
      <c r="A23" s="5"/>
      <c r="B23" s="17"/>
      <c r="H23" s="5"/>
      <c r="I23" s="6" t="str">
        <f>INTERNAL!D24</f>
        <v>3</v>
      </c>
    </row>
    <row r="24" spans="1:9" x14ac:dyDescent="0.25">
      <c r="A24" s="5"/>
      <c r="B24" s="17"/>
      <c r="H24" s="5"/>
      <c r="I24" s="6" t="str">
        <f>INTERNAL!D25</f>
        <v>3</v>
      </c>
    </row>
    <row r="25" spans="1:9" x14ac:dyDescent="0.25">
      <c r="A25" s="5"/>
      <c r="B25" s="17"/>
      <c r="H25" s="5"/>
      <c r="I25" s="6" t="str">
        <f>INTERNAL!D26</f>
        <v>3</v>
      </c>
    </row>
    <row r="26" spans="1:9" x14ac:dyDescent="0.25">
      <c r="A26" s="5"/>
      <c r="B26" s="17"/>
      <c r="H26" s="5"/>
      <c r="I26" s="6" t="str">
        <f>INTERNAL!D27</f>
        <v>3</v>
      </c>
    </row>
    <row r="27" spans="1:9" x14ac:dyDescent="0.25">
      <c r="A27" s="5"/>
      <c r="B27" s="17"/>
      <c r="H27" s="5"/>
      <c r="I27" s="6" t="str">
        <f>INTERNAL!D28</f>
        <v>3</v>
      </c>
    </row>
    <row r="28" spans="1:9" x14ac:dyDescent="0.25">
      <c r="A28" s="5"/>
      <c r="B28" s="17"/>
      <c r="H28" s="5"/>
      <c r="I28" s="6" t="str">
        <f>INTERNAL!D29</f>
        <v>3</v>
      </c>
    </row>
    <row r="29" spans="1:9" x14ac:dyDescent="0.25">
      <c r="A29" s="5"/>
      <c r="B29" s="17"/>
      <c r="H29" s="5"/>
      <c r="I29" s="6" t="str">
        <f>INTERNAL!D30</f>
        <v>3</v>
      </c>
    </row>
    <row r="30" spans="1:9" x14ac:dyDescent="0.25">
      <c r="A30" s="5"/>
      <c r="B30" s="17"/>
      <c r="H30" s="5"/>
      <c r="I30" s="6" t="str">
        <f>INTERNAL!D31</f>
        <v>3</v>
      </c>
    </row>
    <row r="31" spans="1:9" x14ac:dyDescent="0.25">
      <c r="A31" s="5"/>
      <c r="B31" s="17"/>
      <c r="H31" s="5"/>
      <c r="I31" s="6" t="str">
        <f>INTERNAL!D32</f>
        <v>3</v>
      </c>
    </row>
    <row r="32" spans="1:9" x14ac:dyDescent="0.25">
      <c r="A32" s="5"/>
      <c r="B32" s="17"/>
      <c r="H32" s="5"/>
      <c r="I32" s="6" t="str">
        <f>INTERNAL!D33</f>
        <v>3</v>
      </c>
    </row>
    <row r="33" spans="1:9" x14ac:dyDescent="0.25">
      <c r="A33" s="5"/>
      <c r="B33" s="17"/>
      <c r="H33" s="5"/>
      <c r="I33" s="6" t="str">
        <f>INTERNAL!D34</f>
        <v>3</v>
      </c>
    </row>
    <row r="34" spans="1:9" x14ac:dyDescent="0.25">
      <c r="A34" s="5"/>
      <c r="B34" s="17"/>
      <c r="H34" s="5"/>
      <c r="I34" s="6" t="str">
        <f>INTERNAL!D35</f>
        <v>3</v>
      </c>
    </row>
    <row r="35" spans="1:9" x14ac:dyDescent="0.25">
      <c r="A35" s="5"/>
      <c r="B35" s="17"/>
      <c r="H35" s="5"/>
      <c r="I35" s="6" t="str">
        <f>INTERNAL!D36</f>
        <v>3</v>
      </c>
    </row>
    <row r="36" spans="1:9" x14ac:dyDescent="0.25">
      <c r="A36" s="5"/>
      <c r="B36" s="17"/>
      <c r="H36" s="5"/>
      <c r="I36" s="6" t="str">
        <f>INTERNAL!D37</f>
        <v>3</v>
      </c>
    </row>
    <row r="37" spans="1:9" x14ac:dyDescent="0.25">
      <c r="A37" s="5"/>
      <c r="B37" s="17"/>
      <c r="H37" s="5"/>
      <c r="I37" s="6" t="str">
        <f>INTERNAL!D38</f>
        <v>3</v>
      </c>
    </row>
    <row r="38" spans="1:9" x14ac:dyDescent="0.25">
      <c r="A38" s="5"/>
      <c r="B38" s="17"/>
      <c r="H38" s="5"/>
      <c r="I38" s="6" t="str">
        <f>INTERNAL!D39</f>
        <v>3</v>
      </c>
    </row>
    <row r="39" spans="1:9" x14ac:dyDescent="0.25">
      <c r="A39" s="5"/>
      <c r="B39" s="17"/>
      <c r="H39" s="5"/>
      <c r="I39" s="6" t="str">
        <f>INTERNAL!D40</f>
        <v>3</v>
      </c>
    </row>
    <row r="40" spans="1:9" x14ac:dyDescent="0.25">
      <c r="A40" s="5"/>
      <c r="B40" s="17"/>
      <c r="H40" s="5"/>
      <c r="I40" s="6" t="str">
        <f>INTERNAL!D41</f>
        <v>3</v>
      </c>
    </row>
    <row r="41" spans="1:9" x14ac:dyDescent="0.25">
      <c r="A41" s="5"/>
      <c r="B41" s="17"/>
      <c r="H41" s="5"/>
      <c r="I41" s="6" t="str">
        <f>INTERNAL!D42</f>
        <v>3</v>
      </c>
    </row>
    <row r="42" spans="1:9" x14ac:dyDescent="0.25">
      <c r="A42" s="5"/>
      <c r="B42" s="17"/>
      <c r="H42" s="5"/>
      <c r="I42" s="6" t="str">
        <f>INTERNAL!D43</f>
        <v>3</v>
      </c>
    </row>
    <row r="43" spans="1:9" x14ac:dyDescent="0.25">
      <c r="A43" s="5"/>
      <c r="B43" s="17"/>
      <c r="H43" s="5"/>
      <c r="I43" s="6" t="str">
        <f>INTERNAL!D44</f>
        <v>3</v>
      </c>
    </row>
    <row r="44" spans="1:9" x14ac:dyDescent="0.25">
      <c r="A44" s="5"/>
      <c r="B44" s="17"/>
      <c r="H44" s="5"/>
      <c r="I44" s="6" t="str">
        <f>INTERNAL!D45</f>
        <v>3</v>
      </c>
    </row>
    <row r="45" spans="1:9" x14ac:dyDescent="0.25">
      <c r="A45" s="5"/>
      <c r="B45" s="17"/>
      <c r="H45" s="5"/>
      <c r="I45" s="6" t="str">
        <f>INTERNAL!D46</f>
        <v>3</v>
      </c>
    </row>
    <row r="46" spans="1:9" x14ac:dyDescent="0.25">
      <c r="A46" s="5"/>
      <c r="B46" s="17"/>
      <c r="H46" s="5"/>
      <c r="I46" s="6" t="str">
        <f>INTERNAL!D47</f>
        <v>3</v>
      </c>
    </row>
    <row r="47" spans="1:9" x14ac:dyDescent="0.25">
      <c r="A47" s="5"/>
      <c r="B47" s="17"/>
      <c r="H47" s="5"/>
      <c r="I47" s="6" t="str">
        <f>INTERNAL!D48</f>
        <v>3</v>
      </c>
    </row>
    <row r="48" spans="1:9" x14ac:dyDescent="0.25">
      <c r="A48" s="5"/>
      <c r="B48" s="17"/>
      <c r="H48" s="5"/>
      <c r="I48" s="6" t="str">
        <f>INTERNAL!D49</f>
        <v>3</v>
      </c>
    </row>
    <row r="49" spans="1:9" x14ac:dyDescent="0.25">
      <c r="A49" s="5"/>
      <c r="B49" s="17"/>
      <c r="H49" s="5"/>
      <c r="I49" s="6" t="str">
        <f>INTERNAL!D50</f>
        <v>3</v>
      </c>
    </row>
    <row r="50" spans="1:9" x14ac:dyDescent="0.25">
      <c r="A50" s="5"/>
      <c r="H50" s="5"/>
      <c r="I50" s="6" t="str">
        <f>INTERNAL!D50</f>
        <v>3</v>
      </c>
    </row>
  </sheetData>
  <dataValidations count="1">
    <dataValidation type="whole" allowBlank="1" showInputMessage="1" showErrorMessage="1" errorTitle="Invalid Vendor ID" error="Vendor ID#s must begin with 8." sqref="B2:B5 B7:B1048576" xr:uid="{3BB6E99E-B717-4A9A-9EF2-9902A950D77D}">
      <formula1>800000</formula1>
      <formula2>8999999</formula2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3F0BE3-0C40-439E-9504-82BC10FC0C7D}">
          <x14:formula1>
            <xm:f>'Plant Info'!$A:$A</xm:f>
          </x14:formula1>
          <xm:sqref>H2:H50</xm:sqref>
        </x14:dataValidation>
        <x14:dataValidation type="list" allowBlank="1" showInputMessage="1" showErrorMessage="1" xr:uid="{F4D99FE4-CDA7-487D-A7F3-EBC1FB20CA2C}">
          <x14:formula1>
            <xm:f>'Request Types and Regions'!$B$2:$B$5</xm:f>
          </x14:formula1>
          <xm:sqref>A2:A50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2166-3203-4A87-A85E-4B767C1D463B}">
  <sheetPr codeName="Sheet2"/>
  <dimension ref="A2:A411"/>
  <sheetViews>
    <sheetView workbookViewId="0">
      <selection activeCell="B2" sqref="B2:B5"/>
    </sheetView>
  </sheetViews>
  <sheetFormatPr defaultRowHeight="13.8" x14ac:dyDescent="0.25"/>
  <cols>
    <col min="1" max="1" width="58.33203125" style="1" customWidth="1"/>
    <col min="2" max="16384" width="8.88671875" style="1"/>
  </cols>
  <sheetData>
    <row r="2" spans="1:1" x14ac:dyDescent="0.25">
      <c r="A2" s="1" t="s">
        <v>5</v>
      </c>
    </row>
    <row r="3" spans="1:1" x14ac:dyDescent="0.25">
      <c r="A3" s="1" t="s">
        <v>6</v>
      </c>
    </row>
    <row r="4" spans="1:1" x14ac:dyDescent="0.25">
      <c r="A4" s="1" t="s">
        <v>252</v>
      </c>
    </row>
    <row r="5" spans="1:1" x14ac:dyDescent="0.25">
      <c r="A5" s="1" t="s">
        <v>253</v>
      </c>
    </row>
    <row r="6" spans="1:1" x14ac:dyDescent="0.25">
      <c r="A6" s="1" t="s">
        <v>254</v>
      </c>
    </row>
    <row r="7" spans="1:1" x14ac:dyDescent="0.25">
      <c r="A7" s="1" t="s">
        <v>241</v>
      </c>
    </row>
    <row r="8" spans="1:1" x14ac:dyDescent="0.25">
      <c r="A8" s="1" t="s">
        <v>242</v>
      </c>
    </row>
    <row r="9" spans="1:1" x14ac:dyDescent="0.25">
      <c r="A9" s="1" t="s">
        <v>255</v>
      </c>
    </row>
    <row r="10" spans="1:1" x14ac:dyDescent="0.25">
      <c r="A10" s="1" t="s">
        <v>256</v>
      </c>
    </row>
    <row r="11" spans="1:1" x14ac:dyDescent="0.25">
      <c r="A11" s="1" t="s">
        <v>7</v>
      </c>
    </row>
    <row r="12" spans="1:1" x14ac:dyDescent="0.25">
      <c r="A12" s="1" t="s">
        <v>8</v>
      </c>
    </row>
    <row r="13" spans="1:1" x14ac:dyDescent="0.25">
      <c r="A13" s="1" t="s">
        <v>257</v>
      </c>
    </row>
    <row r="14" spans="1:1" x14ac:dyDescent="0.25">
      <c r="A14" s="1" t="s">
        <v>9</v>
      </c>
    </row>
    <row r="15" spans="1:1" x14ac:dyDescent="0.25">
      <c r="A15" s="1" t="s">
        <v>258</v>
      </c>
    </row>
    <row r="16" spans="1:1" x14ac:dyDescent="0.25">
      <c r="A16" s="1" t="s">
        <v>10</v>
      </c>
    </row>
    <row r="17" spans="1:1" x14ac:dyDescent="0.25">
      <c r="A17" s="1" t="s">
        <v>259</v>
      </c>
    </row>
    <row r="18" spans="1:1" x14ac:dyDescent="0.25">
      <c r="A18" s="1" t="s">
        <v>11</v>
      </c>
    </row>
    <row r="19" spans="1:1" x14ac:dyDescent="0.25">
      <c r="A19" s="1" t="s">
        <v>12</v>
      </c>
    </row>
    <row r="20" spans="1:1" x14ac:dyDescent="0.25">
      <c r="A20" s="1" t="s">
        <v>13</v>
      </c>
    </row>
    <row r="21" spans="1:1" x14ac:dyDescent="0.25">
      <c r="A21" s="1" t="s">
        <v>14</v>
      </c>
    </row>
    <row r="22" spans="1:1" x14ac:dyDescent="0.25">
      <c r="A22" s="1" t="s">
        <v>15</v>
      </c>
    </row>
    <row r="23" spans="1:1" x14ac:dyDescent="0.25">
      <c r="A23" s="1" t="s">
        <v>260</v>
      </c>
    </row>
    <row r="24" spans="1:1" x14ac:dyDescent="0.25">
      <c r="A24" s="1" t="s">
        <v>261</v>
      </c>
    </row>
    <row r="25" spans="1:1" x14ac:dyDescent="0.25">
      <c r="A25" s="1" t="s">
        <v>16</v>
      </c>
    </row>
    <row r="26" spans="1:1" x14ac:dyDescent="0.25">
      <c r="A26" s="1" t="s">
        <v>17</v>
      </c>
    </row>
    <row r="27" spans="1:1" x14ac:dyDescent="0.25">
      <c r="A27" s="1" t="s">
        <v>262</v>
      </c>
    </row>
    <row r="28" spans="1:1" x14ac:dyDescent="0.25">
      <c r="A28" s="1" t="s">
        <v>18</v>
      </c>
    </row>
    <row r="29" spans="1:1" x14ac:dyDescent="0.25">
      <c r="A29" s="1" t="s">
        <v>19</v>
      </c>
    </row>
    <row r="30" spans="1:1" x14ac:dyDescent="0.25">
      <c r="A30" s="1" t="s">
        <v>20</v>
      </c>
    </row>
    <row r="31" spans="1:1" x14ac:dyDescent="0.25">
      <c r="A31" s="1" t="s">
        <v>21</v>
      </c>
    </row>
    <row r="32" spans="1:1" x14ac:dyDescent="0.25">
      <c r="A32" s="1" t="s">
        <v>263</v>
      </c>
    </row>
    <row r="33" spans="1:1" x14ac:dyDescent="0.25">
      <c r="A33" s="1" t="s">
        <v>22</v>
      </c>
    </row>
    <row r="34" spans="1:1" x14ac:dyDescent="0.25">
      <c r="A34" s="1" t="s">
        <v>264</v>
      </c>
    </row>
    <row r="35" spans="1:1" x14ac:dyDescent="0.25">
      <c r="A35" s="1" t="s">
        <v>265</v>
      </c>
    </row>
    <row r="36" spans="1:1" x14ac:dyDescent="0.25">
      <c r="A36" s="1" t="s">
        <v>23</v>
      </c>
    </row>
    <row r="37" spans="1:1" x14ac:dyDescent="0.25">
      <c r="A37" s="1" t="s">
        <v>24</v>
      </c>
    </row>
    <row r="38" spans="1:1" x14ac:dyDescent="0.25">
      <c r="A38" s="1" t="s">
        <v>25</v>
      </c>
    </row>
    <row r="39" spans="1:1" x14ac:dyDescent="0.25">
      <c r="A39" s="1" t="s">
        <v>26</v>
      </c>
    </row>
    <row r="40" spans="1:1" x14ac:dyDescent="0.25">
      <c r="A40" s="1" t="s">
        <v>266</v>
      </c>
    </row>
    <row r="41" spans="1:1" x14ac:dyDescent="0.25">
      <c r="A41" s="1" t="s">
        <v>27</v>
      </c>
    </row>
    <row r="42" spans="1:1" x14ac:dyDescent="0.25">
      <c r="A42" s="1" t="s">
        <v>28</v>
      </c>
    </row>
    <row r="43" spans="1:1" x14ac:dyDescent="0.25">
      <c r="A43" s="1" t="s">
        <v>29</v>
      </c>
    </row>
    <row r="44" spans="1:1" x14ac:dyDescent="0.25">
      <c r="A44" s="1" t="s">
        <v>30</v>
      </c>
    </row>
    <row r="45" spans="1:1" x14ac:dyDescent="0.25">
      <c r="A45" s="1" t="s">
        <v>31</v>
      </c>
    </row>
    <row r="46" spans="1:1" x14ac:dyDescent="0.25">
      <c r="A46" s="1" t="s">
        <v>32</v>
      </c>
    </row>
    <row r="47" spans="1:1" x14ac:dyDescent="0.25">
      <c r="A47" s="1" t="s">
        <v>33</v>
      </c>
    </row>
    <row r="48" spans="1:1" x14ac:dyDescent="0.25">
      <c r="A48" s="1" t="s">
        <v>34</v>
      </c>
    </row>
    <row r="49" spans="1:1" x14ac:dyDescent="0.25">
      <c r="A49" s="1" t="s">
        <v>35</v>
      </c>
    </row>
    <row r="50" spans="1:1" x14ac:dyDescent="0.25">
      <c r="A50" s="1" t="s">
        <v>36</v>
      </c>
    </row>
    <row r="51" spans="1:1" x14ac:dyDescent="0.25">
      <c r="A51" s="1" t="s">
        <v>37</v>
      </c>
    </row>
    <row r="52" spans="1:1" x14ac:dyDescent="0.25">
      <c r="A52" s="1" t="s">
        <v>38</v>
      </c>
    </row>
    <row r="53" spans="1:1" x14ac:dyDescent="0.25">
      <c r="A53" s="1" t="s">
        <v>39</v>
      </c>
    </row>
    <row r="54" spans="1:1" x14ac:dyDescent="0.25">
      <c r="A54" s="1" t="s">
        <v>40</v>
      </c>
    </row>
    <row r="55" spans="1:1" x14ac:dyDescent="0.25">
      <c r="A55" s="1" t="s">
        <v>41</v>
      </c>
    </row>
    <row r="56" spans="1:1" x14ac:dyDescent="0.25">
      <c r="A56" s="1" t="s">
        <v>42</v>
      </c>
    </row>
    <row r="57" spans="1:1" x14ac:dyDescent="0.25">
      <c r="A57" s="1" t="s">
        <v>267</v>
      </c>
    </row>
    <row r="58" spans="1:1" x14ac:dyDescent="0.25">
      <c r="A58" s="1" t="s">
        <v>43</v>
      </c>
    </row>
    <row r="59" spans="1:1" x14ac:dyDescent="0.25">
      <c r="A59" s="1" t="s">
        <v>268</v>
      </c>
    </row>
    <row r="60" spans="1:1" x14ac:dyDescent="0.25">
      <c r="A60" s="1" t="s">
        <v>44</v>
      </c>
    </row>
    <row r="61" spans="1:1" x14ac:dyDescent="0.25">
      <c r="A61" s="1" t="s">
        <v>45</v>
      </c>
    </row>
    <row r="62" spans="1:1" x14ac:dyDescent="0.25">
      <c r="A62" s="1" t="s">
        <v>46</v>
      </c>
    </row>
    <row r="63" spans="1:1" x14ac:dyDescent="0.25">
      <c r="A63" s="1" t="s">
        <v>47</v>
      </c>
    </row>
    <row r="64" spans="1:1" x14ac:dyDescent="0.25">
      <c r="A64" s="1" t="s">
        <v>48</v>
      </c>
    </row>
    <row r="65" spans="1:1" x14ac:dyDescent="0.25">
      <c r="A65" s="1" t="s">
        <v>49</v>
      </c>
    </row>
    <row r="66" spans="1:1" x14ac:dyDescent="0.25">
      <c r="A66" s="1" t="s">
        <v>269</v>
      </c>
    </row>
    <row r="67" spans="1:1" x14ac:dyDescent="0.25">
      <c r="A67" s="1" t="s">
        <v>50</v>
      </c>
    </row>
    <row r="68" spans="1:1" x14ac:dyDescent="0.25">
      <c r="A68" s="1" t="s">
        <v>270</v>
      </c>
    </row>
    <row r="69" spans="1:1" x14ac:dyDescent="0.25">
      <c r="A69" s="1" t="s">
        <v>51</v>
      </c>
    </row>
    <row r="70" spans="1:1" x14ac:dyDescent="0.25">
      <c r="A70" s="1" t="s">
        <v>52</v>
      </c>
    </row>
    <row r="71" spans="1:1" x14ac:dyDescent="0.25">
      <c r="A71" s="1" t="s">
        <v>53</v>
      </c>
    </row>
    <row r="72" spans="1:1" x14ac:dyDescent="0.25">
      <c r="A72" s="1" t="s">
        <v>54</v>
      </c>
    </row>
    <row r="73" spans="1:1" x14ac:dyDescent="0.25">
      <c r="A73" s="1" t="s">
        <v>271</v>
      </c>
    </row>
    <row r="74" spans="1:1" x14ac:dyDescent="0.25">
      <c r="A74" s="1" t="s">
        <v>272</v>
      </c>
    </row>
    <row r="75" spans="1:1" x14ac:dyDescent="0.25">
      <c r="A75" s="1" t="s">
        <v>55</v>
      </c>
    </row>
    <row r="76" spans="1:1" x14ac:dyDescent="0.25">
      <c r="A76" s="1" t="s">
        <v>273</v>
      </c>
    </row>
    <row r="77" spans="1:1" x14ac:dyDescent="0.25">
      <c r="A77" s="1" t="s">
        <v>274</v>
      </c>
    </row>
    <row r="78" spans="1:1" x14ac:dyDescent="0.25">
      <c r="A78" s="1" t="s">
        <v>275</v>
      </c>
    </row>
    <row r="79" spans="1:1" x14ac:dyDescent="0.25">
      <c r="A79" s="1" t="s">
        <v>276</v>
      </c>
    </row>
    <row r="80" spans="1:1" x14ac:dyDescent="0.25">
      <c r="A80" s="1" t="s">
        <v>277</v>
      </c>
    </row>
    <row r="81" spans="1:1" x14ac:dyDescent="0.25">
      <c r="A81" s="1" t="s">
        <v>278</v>
      </c>
    </row>
    <row r="82" spans="1:1" x14ac:dyDescent="0.25">
      <c r="A82" s="1" t="s">
        <v>279</v>
      </c>
    </row>
    <row r="83" spans="1:1" x14ac:dyDescent="0.25">
      <c r="A83" s="1" t="s">
        <v>280</v>
      </c>
    </row>
    <row r="84" spans="1:1" x14ac:dyDescent="0.25">
      <c r="A84" s="1" t="s">
        <v>281</v>
      </c>
    </row>
    <row r="85" spans="1:1" x14ac:dyDescent="0.25">
      <c r="A85" s="1" t="s">
        <v>282</v>
      </c>
    </row>
    <row r="86" spans="1:1" x14ac:dyDescent="0.25">
      <c r="A86" s="1" t="s">
        <v>283</v>
      </c>
    </row>
    <row r="87" spans="1:1" x14ac:dyDescent="0.25">
      <c r="A87" s="1" t="s">
        <v>284</v>
      </c>
    </row>
    <row r="88" spans="1:1" x14ac:dyDescent="0.25">
      <c r="A88" s="1" t="s">
        <v>285</v>
      </c>
    </row>
    <row r="89" spans="1:1" x14ac:dyDescent="0.25">
      <c r="A89" s="1" t="s">
        <v>286</v>
      </c>
    </row>
    <row r="90" spans="1:1" x14ac:dyDescent="0.25">
      <c r="A90" s="1" t="s">
        <v>287</v>
      </c>
    </row>
    <row r="91" spans="1:1" x14ac:dyDescent="0.25">
      <c r="A91" s="1" t="s">
        <v>288</v>
      </c>
    </row>
    <row r="92" spans="1:1" x14ac:dyDescent="0.25">
      <c r="A92" s="1" t="s">
        <v>289</v>
      </c>
    </row>
    <row r="93" spans="1:1" x14ac:dyDescent="0.25">
      <c r="A93" s="1" t="s">
        <v>290</v>
      </c>
    </row>
    <row r="94" spans="1:1" x14ac:dyDescent="0.25">
      <c r="A94" s="1" t="s">
        <v>291</v>
      </c>
    </row>
    <row r="95" spans="1:1" x14ac:dyDescent="0.25">
      <c r="A95" s="1" t="s">
        <v>292</v>
      </c>
    </row>
    <row r="96" spans="1:1" x14ac:dyDescent="0.25">
      <c r="A96" s="1" t="s">
        <v>293</v>
      </c>
    </row>
    <row r="97" spans="1:1" x14ac:dyDescent="0.25">
      <c r="A97" s="1" t="s">
        <v>294</v>
      </c>
    </row>
    <row r="98" spans="1:1" x14ac:dyDescent="0.25">
      <c r="A98" s="1" t="s">
        <v>295</v>
      </c>
    </row>
    <row r="99" spans="1:1" x14ac:dyDescent="0.25">
      <c r="A99" s="1" t="s">
        <v>56</v>
      </c>
    </row>
    <row r="100" spans="1:1" x14ac:dyDescent="0.25">
      <c r="A100" s="1" t="s">
        <v>57</v>
      </c>
    </row>
    <row r="101" spans="1:1" x14ac:dyDescent="0.25">
      <c r="A101" s="1" t="s">
        <v>58</v>
      </c>
    </row>
    <row r="102" spans="1:1" x14ac:dyDescent="0.25">
      <c r="A102" s="1" t="s">
        <v>59</v>
      </c>
    </row>
    <row r="103" spans="1:1" x14ac:dyDescent="0.25">
      <c r="A103" s="1" t="s">
        <v>60</v>
      </c>
    </row>
    <row r="104" spans="1:1" x14ac:dyDescent="0.25">
      <c r="A104" s="1" t="s">
        <v>61</v>
      </c>
    </row>
    <row r="105" spans="1:1" x14ac:dyDescent="0.25">
      <c r="A105" s="1" t="s">
        <v>62</v>
      </c>
    </row>
    <row r="106" spans="1:1" x14ac:dyDescent="0.25">
      <c r="A106" s="1" t="s">
        <v>296</v>
      </c>
    </row>
    <row r="107" spans="1:1" x14ac:dyDescent="0.25">
      <c r="A107" s="1" t="s">
        <v>63</v>
      </c>
    </row>
    <row r="108" spans="1:1" x14ac:dyDescent="0.25">
      <c r="A108" s="1" t="s">
        <v>64</v>
      </c>
    </row>
    <row r="109" spans="1:1" x14ac:dyDescent="0.25">
      <c r="A109" s="1" t="s">
        <v>297</v>
      </c>
    </row>
    <row r="110" spans="1:1" x14ac:dyDescent="0.25">
      <c r="A110" s="1" t="s">
        <v>65</v>
      </c>
    </row>
    <row r="111" spans="1:1" x14ac:dyDescent="0.25">
      <c r="A111" s="1" t="s">
        <v>66</v>
      </c>
    </row>
    <row r="112" spans="1:1" x14ac:dyDescent="0.25">
      <c r="A112" s="1" t="s">
        <v>298</v>
      </c>
    </row>
    <row r="113" spans="1:1" x14ac:dyDescent="0.25">
      <c r="A113" s="1" t="s">
        <v>299</v>
      </c>
    </row>
    <row r="114" spans="1:1" x14ac:dyDescent="0.25">
      <c r="A114" s="1" t="s">
        <v>300</v>
      </c>
    </row>
    <row r="115" spans="1:1" x14ac:dyDescent="0.25">
      <c r="A115" s="1" t="s">
        <v>67</v>
      </c>
    </row>
    <row r="116" spans="1:1" x14ac:dyDescent="0.25">
      <c r="A116" s="1" t="s">
        <v>301</v>
      </c>
    </row>
    <row r="117" spans="1:1" x14ac:dyDescent="0.25">
      <c r="A117" s="1" t="s">
        <v>68</v>
      </c>
    </row>
    <row r="118" spans="1:1" x14ac:dyDescent="0.25">
      <c r="A118" s="1" t="s">
        <v>69</v>
      </c>
    </row>
    <row r="119" spans="1:1" x14ac:dyDescent="0.25">
      <c r="A119" s="1" t="s">
        <v>70</v>
      </c>
    </row>
    <row r="120" spans="1:1" x14ac:dyDescent="0.25">
      <c r="A120" s="1" t="s">
        <v>71</v>
      </c>
    </row>
    <row r="121" spans="1:1" x14ac:dyDescent="0.25">
      <c r="A121" s="1" t="s">
        <v>72</v>
      </c>
    </row>
    <row r="122" spans="1:1" x14ac:dyDescent="0.25">
      <c r="A122" s="1" t="s">
        <v>73</v>
      </c>
    </row>
    <row r="123" spans="1:1" x14ac:dyDescent="0.25">
      <c r="A123" s="1" t="s">
        <v>302</v>
      </c>
    </row>
    <row r="124" spans="1:1" x14ac:dyDescent="0.25">
      <c r="A124" s="1" t="s">
        <v>74</v>
      </c>
    </row>
    <row r="125" spans="1:1" x14ac:dyDescent="0.25">
      <c r="A125" s="1" t="s">
        <v>75</v>
      </c>
    </row>
    <row r="126" spans="1:1" x14ac:dyDescent="0.25">
      <c r="A126" s="1" t="s">
        <v>76</v>
      </c>
    </row>
    <row r="127" spans="1:1" x14ac:dyDescent="0.25">
      <c r="A127" s="1" t="s">
        <v>77</v>
      </c>
    </row>
    <row r="128" spans="1:1" x14ac:dyDescent="0.25">
      <c r="A128" s="1" t="s">
        <v>78</v>
      </c>
    </row>
    <row r="129" spans="1:1" x14ac:dyDescent="0.25">
      <c r="A129" s="1" t="s">
        <v>79</v>
      </c>
    </row>
    <row r="130" spans="1:1" x14ac:dyDescent="0.25">
      <c r="A130" s="1" t="s">
        <v>80</v>
      </c>
    </row>
    <row r="131" spans="1:1" x14ac:dyDescent="0.25">
      <c r="A131" s="1" t="s">
        <v>303</v>
      </c>
    </row>
    <row r="132" spans="1:1" x14ac:dyDescent="0.25">
      <c r="A132" s="1" t="s">
        <v>81</v>
      </c>
    </row>
    <row r="133" spans="1:1" x14ac:dyDescent="0.25">
      <c r="A133" s="1" t="s">
        <v>82</v>
      </c>
    </row>
    <row r="134" spans="1:1" x14ac:dyDescent="0.25">
      <c r="A134" s="1" t="s">
        <v>83</v>
      </c>
    </row>
    <row r="135" spans="1:1" x14ac:dyDescent="0.25">
      <c r="A135" s="1" t="s">
        <v>84</v>
      </c>
    </row>
    <row r="136" spans="1:1" x14ac:dyDescent="0.25">
      <c r="A136" s="1" t="s">
        <v>85</v>
      </c>
    </row>
    <row r="137" spans="1:1" x14ac:dyDescent="0.25">
      <c r="A137" s="1" t="s">
        <v>86</v>
      </c>
    </row>
    <row r="138" spans="1:1" x14ac:dyDescent="0.25">
      <c r="A138" s="1" t="s">
        <v>304</v>
      </c>
    </row>
    <row r="139" spans="1:1" x14ac:dyDescent="0.25">
      <c r="A139" s="1" t="s">
        <v>305</v>
      </c>
    </row>
    <row r="140" spans="1:1" x14ac:dyDescent="0.25">
      <c r="A140" s="1" t="s">
        <v>306</v>
      </c>
    </row>
    <row r="141" spans="1:1" x14ac:dyDescent="0.25">
      <c r="A141" s="1" t="s">
        <v>307</v>
      </c>
    </row>
    <row r="142" spans="1:1" x14ac:dyDescent="0.25">
      <c r="A142" s="1" t="s">
        <v>308</v>
      </c>
    </row>
    <row r="143" spans="1:1" x14ac:dyDescent="0.25">
      <c r="A143" s="1" t="s">
        <v>309</v>
      </c>
    </row>
    <row r="144" spans="1:1" x14ac:dyDescent="0.25">
      <c r="A144" s="1" t="s">
        <v>310</v>
      </c>
    </row>
    <row r="145" spans="1:1" x14ac:dyDescent="0.25">
      <c r="A145" s="1" t="s">
        <v>311</v>
      </c>
    </row>
    <row r="146" spans="1:1" x14ac:dyDescent="0.25">
      <c r="A146" s="1" t="s">
        <v>87</v>
      </c>
    </row>
    <row r="147" spans="1:1" x14ac:dyDescent="0.25">
      <c r="A147" s="1" t="s">
        <v>312</v>
      </c>
    </row>
    <row r="148" spans="1:1" x14ac:dyDescent="0.25">
      <c r="A148" s="1" t="s">
        <v>88</v>
      </c>
    </row>
    <row r="149" spans="1:1" x14ac:dyDescent="0.25">
      <c r="A149" s="1" t="s">
        <v>313</v>
      </c>
    </row>
    <row r="150" spans="1:1" x14ac:dyDescent="0.25">
      <c r="A150" s="1" t="s">
        <v>89</v>
      </c>
    </row>
    <row r="151" spans="1:1" x14ac:dyDescent="0.25">
      <c r="A151" s="1" t="s">
        <v>90</v>
      </c>
    </row>
    <row r="152" spans="1:1" x14ac:dyDescent="0.25">
      <c r="A152" s="1" t="s">
        <v>91</v>
      </c>
    </row>
    <row r="153" spans="1:1" x14ac:dyDescent="0.25">
      <c r="A153" s="1" t="s">
        <v>314</v>
      </c>
    </row>
    <row r="154" spans="1:1" x14ac:dyDescent="0.25">
      <c r="A154" s="1" t="s">
        <v>92</v>
      </c>
    </row>
    <row r="155" spans="1:1" x14ac:dyDescent="0.25">
      <c r="A155" s="1" t="s">
        <v>93</v>
      </c>
    </row>
    <row r="156" spans="1:1" x14ac:dyDescent="0.25">
      <c r="A156" s="1" t="s">
        <v>315</v>
      </c>
    </row>
    <row r="157" spans="1:1" x14ac:dyDescent="0.25">
      <c r="A157" s="1" t="s">
        <v>94</v>
      </c>
    </row>
    <row r="158" spans="1:1" x14ac:dyDescent="0.25">
      <c r="A158" s="1" t="s">
        <v>95</v>
      </c>
    </row>
    <row r="159" spans="1:1" x14ac:dyDescent="0.25">
      <c r="A159" s="1" t="s">
        <v>96</v>
      </c>
    </row>
    <row r="160" spans="1:1" x14ac:dyDescent="0.25">
      <c r="A160" s="1" t="s">
        <v>97</v>
      </c>
    </row>
    <row r="161" spans="1:1" x14ac:dyDescent="0.25">
      <c r="A161" s="1" t="s">
        <v>98</v>
      </c>
    </row>
    <row r="162" spans="1:1" x14ac:dyDescent="0.25">
      <c r="A162" s="1" t="s">
        <v>99</v>
      </c>
    </row>
    <row r="163" spans="1:1" x14ac:dyDescent="0.25">
      <c r="A163" s="1" t="s">
        <v>100</v>
      </c>
    </row>
    <row r="164" spans="1:1" x14ac:dyDescent="0.25">
      <c r="A164" s="1" t="s">
        <v>101</v>
      </c>
    </row>
    <row r="165" spans="1:1" x14ac:dyDescent="0.25">
      <c r="A165" s="1" t="s">
        <v>102</v>
      </c>
    </row>
    <row r="166" spans="1:1" x14ac:dyDescent="0.25">
      <c r="A166" s="1" t="s">
        <v>103</v>
      </c>
    </row>
    <row r="167" spans="1:1" x14ac:dyDescent="0.25">
      <c r="A167" s="1" t="s">
        <v>316</v>
      </c>
    </row>
    <row r="168" spans="1:1" x14ac:dyDescent="0.25">
      <c r="A168" s="1" t="s">
        <v>104</v>
      </c>
    </row>
    <row r="169" spans="1:1" x14ac:dyDescent="0.25">
      <c r="A169" s="1" t="s">
        <v>317</v>
      </c>
    </row>
    <row r="170" spans="1:1" x14ac:dyDescent="0.25">
      <c r="A170" s="1" t="s">
        <v>105</v>
      </c>
    </row>
    <row r="171" spans="1:1" x14ac:dyDescent="0.25">
      <c r="A171" s="1" t="s">
        <v>318</v>
      </c>
    </row>
    <row r="172" spans="1:1" x14ac:dyDescent="0.25">
      <c r="A172" s="1" t="s">
        <v>106</v>
      </c>
    </row>
    <row r="173" spans="1:1" x14ac:dyDescent="0.25">
      <c r="A173" s="1" t="s">
        <v>319</v>
      </c>
    </row>
    <row r="174" spans="1:1" x14ac:dyDescent="0.25">
      <c r="A174" s="1" t="s">
        <v>107</v>
      </c>
    </row>
    <row r="175" spans="1:1" x14ac:dyDescent="0.25">
      <c r="A175" s="1" t="s">
        <v>108</v>
      </c>
    </row>
    <row r="176" spans="1:1" x14ac:dyDescent="0.25">
      <c r="A176" s="1" t="s">
        <v>320</v>
      </c>
    </row>
    <row r="177" spans="1:1" x14ac:dyDescent="0.25">
      <c r="A177" s="1" t="s">
        <v>109</v>
      </c>
    </row>
    <row r="178" spans="1:1" x14ac:dyDescent="0.25">
      <c r="A178" s="1" t="s">
        <v>321</v>
      </c>
    </row>
    <row r="179" spans="1:1" x14ac:dyDescent="0.25">
      <c r="A179" s="1" t="s">
        <v>110</v>
      </c>
    </row>
    <row r="180" spans="1:1" x14ac:dyDescent="0.25">
      <c r="A180" s="1" t="s">
        <v>322</v>
      </c>
    </row>
    <row r="181" spans="1:1" x14ac:dyDescent="0.25">
      <c r="A181" s="1" t="s">
        <v>111</v>
      </c>
    </row>
    <row r="182" spans="1:1" x14ac:dyDescent="0.25">
      <c r="A182" s="1" t="s">
        <v>112</v>
      </c>
    </row>
    <row r="183" spans="1:1" x14ac:dyDescent="0.25">
      <c r="A183" s="1" t="s">
        <v>113</v>
      </c>
    </row>
    <row r="184" spans="1:1" x14ac:dyDescent="0.25">
      <c r="A184" s="1" t="s">
        <v>114</v>
      </c>
    </row>
    <row r="185" spans="1:1" x14ac:dyDescent="0.25">
      <c r="A185" s="1" t="s">
        <v>115</v>
      </c>
    </row>
    <row r="186" spans="1:1" x14ac:dyDescent="0.25">
      <c r="A186" s="1" t="s">
        <v>323</v>
      </c>
    </row>
    <row r="187" spans="1:1" x14ac:dyDescent="0.25">
      <c r="A187" s="1" t="s">
        <v>324</v>
      </c>
    </row>
    <row r="188" spans="1:1" x14ac:dyDescent="0.25">
      <c r="A188" s="1" t="s">
        <v>116</v>
      </c>
    </row>
    <row r="189" spans="1:1" x14ac:dyDescent="0.25">
      <c r="A189" s="1" t="s">
        <v>325</v>
      </c>
    </row>
    <row r="190" spans="1:1" x14ac:dyDescent="0.25">
      <c r="A190" s="1" t="s">
        <v>117</v>
      </c>
    </row>
    <row r="191" spans="1:1" x14ac:dyDescent="0.25">
      <c r="A191" s="1" t="s">
        <v>118</v>
      </c>
    </row>
    <row r="192" spans="1:1" x14ac:dyDescent="0.25">
      <c r="A192" s="1" t="s">
        <v>119</v>
      </c>
    </row>
    <row r="193" spans="1:1" x14ac:dyDescent="0.25">
      <c r="A193" s="1" t="s">
        <v>120</v>
      </c>
    </row>
    <row r="194" spans="1:1" x14ac:dyDescent="0.25">
      <c r="A194" s="1" t="s">
        <v>121</v>
      </c>
    </row>
    <row r="195" spans="1:1" x14ac:dyDescent="0.25">
      <c r="A195" s="1" t="s">
        <v>122</v>
      </c>
    </row>
    <row r="196" spans="1:1" x14ac:dyDescent="0.25">
      <c r="A196" s="1" t="s">
        <v>326</v>
      </c>
    </row>
    <row r="197" spans="1:1" x14ac:dyDescent="0.25">
      <c r="A197" s="1" t="s">
        <v>327</v>
      </c>
    </row>
    <row r="198" spans="1:1" x14ac:dyDescent="0.25">
      <c r="A198" s="1" t="s">
        <v>328</v>
      </c>
    </row>
    <row r="199" spans="1:1" x14ac:dyDescent="0.25">
      <c r="A199" s="1" t="s">
        <v>123</v>
      </c>
    </row>
    <row r="200" spans="1:1" x14ac:dyDescent="0.25">
      <c r="A200" s="1" t="s">
        <v>124</v>
      </c>
    </row>
    <row r="201" spans="1:1" x14ac:dyDescent="0.25">
      <c r="A201" s="1" t="s">
        <v>125</v>
      </c>
    </row>
    <row r="202" spans="1:1" x14ac:dyDescent="0.25">
      <c r="A202" s="1" t="s">
        <v>126</v>
      </c>
    </row>
    <row r="203" spans="1:1" x14ac:dyDescent="0.25">
      <c r="A203" s="1" t="s">
        <v>127</v>
      </c>
    </row>
    <row r="204" spans="1:1" x14ac:dyDescent="0.25">
      <c r="A204" s="1" t="s">
        <v>128</v>
      </c>
    </row>
    <row r="205" spans="1:1" x14ac:dyDescent="0.25">
      <c r="A205" s="1" t="s">
        <v>129</v>
      </c>
    </row>
    <row r="206" spans="1:1" x14ac:dyDescent="0.25">
      <c r="A206" s="1" t="s">
        <v>130</v>
      </c>
    </row>
    <row r="207" spans="1:1" x14ac:dyDescent="0.25">
      <c r="A207" s="1" t="s">
        <v>131</v>
      </c>
    </row>
    <row r="208" spans="1:1" x14ac:dyDescent="0.25">
      <c r="A208" s="1" t="s">
        <v>329</v>
      </c>
    </row>
    <row r="209" spans="1:1" x14ac:dyDescent="0.25">
      <c r="A209" s="1" t="s">
        <v>132</v>
      </c>
    </row>
    <row r="210" spans="1:1" x14ac:dyDescent="0.25">
      <c r="A210" s="1" t="s">
        <v>133</v>
      </c>
    </row>
    <row r="211" spans="1:1" x14ac:dyDescent="0.25">
      <c r="A211" s="1" t="s">
        <v>134</v>
      </c>
    </row>
    <row r="212" spans="1:1" x14ac:dyDescent="0.25">
      <c r="A212" s="1" t="s">
        <v>135</v>
      </c>
    </row>
    <row r="213" spans="1:1" x14ac:dyDescent="0.25">
      <c r="A213" s="1" t="s">
        <v>136</v>
      </c>
    </row>
    <row r="214" spans="1:1" x14ac:dyDescent="0.25">
      <c r="A214" s="1" t="s">
        <v>330</v>
      </c>
    </row>
    <row r="215" spans="1:1" x14ac:dyDescent="0.25">
      <c r="A215" s="1" t="s">
        <v>137</v>
      </c>
    </row>
    <row r="216" spans="1:1" x14ac:dyDescent="0.25">
      <c r="A216" s="1" t="s">
        <v>331</v>
      </c>
    </row>
    <row r="217" spans="1:1" x14ac:dyDescent="0.25">
      <c r="A217" s="1" t="s">
        <v>138</v>
      </c>
    </row>
    <row r="218" spans="1:1" x14ac:dyDescent="0.25">
      <c r="A218" s="1" t="s">
        <v>332</v>
      </c>
    </row>
    <row r="219" spans="1:1" x14ac:dyDescent="0.25">
      <c r="A219" s="1" t="s">
        <v>139</v>
      </c>
    </row>
    <row r="220" spans="1:1" x14ac:dyDescent="0.25">
      <c r="A220" s="1" t="s">
        <v>333</v>
      </c>
    </row>
    <row r="221" spans="1:1" x14ac:dyDescent="0.25">
      <c r="A221" s="1" t="s">
        <v>140</v>
      </c>
    </row>
    <row r="222" spans="1:1" x14ac:dyDescent="0.25">
      <c r="A222" s="1" t="s">
        <v>334</v>
      </c>
    </row>
    <row r="223" spans="1:1" x14ac:dyDescent="0.25">
      <c r="A223" s="1" t="s">
        <v>141</v>
      </c>
    </row>
    <row r="224" spans="1:1" x14ac:dyDescent="0.25">
      <c r="A224" s="1" t="s">
        <v>335</v>
      </c>
    </row>
    <row r="225" spans="1:1" x14ac:dyDescent="0.25">
      <c r="A225" s="1" t="s">
        <v>142</v>
      </c>
    </row>
    <row r="226" spans="1:1" x14ac:dyDescent="0.25">
      <c r="A226" s="1" t="s">
        <v>336</v>
      </c>
    </row>
    <row r="227" spans="1:1" x14ac:dyDescent="0.25">
      <c r="A227" s="1" t="s">
        <v>143</v>
      </c>
    </row>
    <row r="228" spans="1:1" x14ac:dyDescent="0.25">
      <c r="A228" s="1" t="s">
        <v>337</v>
      </c>
    </row>
    <row r="229" spans="1:1" x14ac:dyDescent="0.25">
      <c r="A229" s="1" t="s">
        <v>144</v>
      </c>
    </row>
    <row r="230" spans="1:1" x14ac:dyDescent="0.25">
      <c r="A230" s="1" t="s">
        <v>338</v>
      </c>
    </row>
    <row r="231" spans="1:1" x14ac:dyDescent="0.25">
      <c r="A231" s="1" t="s">
        <v>145</v>
      </c>
    </row>
    <row r="232" spans="1:1" x14ac:dyDescent="0.25">
      <c r="A232" s="1" t="s">
        <v>339</v>
      </c>
    </row>
    <row r="233" spans="1:1" x14ac:dyDescent="0.25">
      <c r="A233" s="1" t="s">
        <v>146</v>
      </c>
    </row>
    <row r="234" spans="1:1" x14ac:dyDescent="0.25">
      <c r="A234" s="1" t="s">
        <v>340</v>
      </c>
    </row>
    <row r="235" spans="1:1" x14ac:dyDescent="0.25">
      <c r="A235" s="1" t="s">
        <v>147</v>
      </c>
    </row>
    <row r="236" spans="1:1" x14ac:dyDescent="0.25">
      <c r="A236" s="1" t="s">
        <v>341</v>
      </c>
    </row>
    <row r="237" spans="1:1" x14ac:dyDescent="0.25">
      <c r="A237" s="1" t="s">
        <v>148</v>
      </c>
    </row>
    <row r="238" spans="1:1" x14ac:dyDescent="0.25">
      <c r="A238" s="1" t="s">
        <v>342</v>
      </c>
    </row>
    <row r="239" spans="1:1" x14ac:dyDescent="0.25">
      <c r="A239" s="1" t="s">
        <v>149</v>
      </c>
    </row>
    <row r="240" spans="1:1" x14ac:dyDescent="0.25">
      <c r="A240" s="1" t="s">
        <v>343</v>
      </c>
    </row>
    <row r="241" spans="1:1" x14ac:dyDescent="0.25">
      <c r="A241" s="1" t="s">
        <v>150</v>
      </c>
    </row>
    <row r="242" spans="1:1" x14ac:dyDescent="0.25">
      <c r="A242" s="1" t="s">
        <v>151</v>
      </c>
    </row>
    <row r="243" spans="1:1" x14ac:dyDescent="0.25">
      <c r="A243" s="1" t="s">
        <v>152</v>
      </c>
    </row>
    <row r="244" spans="1:1" x14ac:dyDescent="0.25">
      <c r="A244" s="1" t="s">
        <v>153</v>
      </c>
    </row>
    <row r="245" spans="1:1" x14ac:dyDescent="0.25">
      <c r="A245" s="1" t="s">
        <v>154</v>
      </c>
    </row>
    <row r="246" spans="1:1" x14ac:dyDescent="0.25">
      <c r="A246" s="1" t="s">
        <v>155</v>
      </c>
    </row>
    <row r="247" spans="1:1" x14ac:dyDescent="0.25">
      <c r="A247" s="1" t="s">
        <v>344</v>
      </c>
    </row>
    <row r="248" spans="1:1" x14ac:dyDescent="0.25">
      <c r="A248" s="1" t="s">
        <v>345</v>
      </c>
    </row>
    <row r="249" spans="1:1" x14ac:dyDescent="0.25">
      <c r="A249" s="1" t="s">
        <v>346</v>
      </c>
    </row>
    <row r="250" spans="1:1" x14ac:dyDescent="0.25">
      <c r="A250" s="1" t="s">
        <v>156</v>
      </c>
    </row>
    <row r="251" spans="1:1" x14ac:dyDescent="0.25">
      <c r="A251" s="1" t="s">
        <v>157</v>
      </c>
    </row>
    <row r="252" spans="1:1" x14ac:dyDescent="0.25">
      <c r="A252" s="1" t="s">
        <v>158</v>
      </c>
    </row>
    <row r="253" spans="1:1" x14ac:dyDescent="0.25">
      <c r="A253" s="1" t="s">
        <v>347</v>
      </c>
    </row>
    <row r="254" spans="1:1" x14ac:dyDescent="0.25">
      <c r="A254" s="1" t="s">
        <v>159</v>
      </c>
    </row>
    <row r="255" spans="1:1" x14ac:dyDescent="0.25">
      <c r="A255" s="1" t="s">
        <v>160</v>
      </c>
    </row>
    <row r="256" spans="1:1" x14ac:dyDescent="0.25">
      <c r="A256" s="1" t="s">
        <v>161</v>
      </c>
    </row>
    <row r="257" spans="1:1" x14ac:dyDescent="0.25">
      <c r="A257" s="1" t="s">
        <v>162</v>
      </c>
    </row>
    <row r="258" spans="1:1" x14ac:dyDescent="0.25">
      <c r="A258" s="1" t="s">
        <v>163</v>
      </c>
    </row>
    <row r="259" spans="1:1" x14ac:dyDescent="0.25">
      <c r="A259" s="1" t="s">
        <v>164</v>
      </c>
    </row>
    <row r="260" spans="1:1" x14ac:dyDescent="0.25">
      <c r="A260" s="1" t="s">
        <v>165</v>
      </c>
    </row>
    <row r="261" spans="1:1" x14ac:dyDescent="0.25">
      <c r="A261" s="1" t="s">
        <v>348</v>
      </c>
    </row>
    <row r="262" spans="1:1" x14ac:dyDescent="0.25">
      <c r="A262" s="1" t="s">
        <v>166</v>
      </c>
    </row>
    <row r="263" spans="1:1" x14ac:dyDescent="0.25">
      <c r="A263" s="1" t="s">
        <v>167</v>
      </c>
    </row>
    <row r="264" spans="1:1" x14ac:dyDescent="0.25">
      <c r="A264" s="1" t="s">
        <v>168</v>
      </c>
    </row>
    <row r="265" spans="1:1" x14ac:dyDescent="0.25">
      <c r="A265" s="1" t="s">
        <v>169</v>
      </c>
    </row>
    <row r="266" spans="1:1" x14ac:dyDescent="0.25">
      <c r="A266" s="1" t="s">
        <v>170</v>
      </c>
    </row>
    <row r="267" spans="1:1" x14ac:dyDescent="0.25">
      <c r="A267" s="1" t="s">
        <v>171</v>
      </c>
    </row>
    <row r="268" spans="1:1" x14ac:dyDescent="0.25">
      <c r="A268" s="1" t="s">
        <v>172</v>
      </c>
    </row>
    <row r="269" spans="1:1" x14ac:dyDescent="0.25">
      <c r="A269" s="1" t="s">
        <v>349</v>
      </c>
    </row>
    <row r="270" spans="1:1" x14ac:dyDescent="0.25">
      <c r="A270" s="1" t="s">
        <v>173</v>
      </c>
    </row>
    <row r="271" spans="1:1" x14ac:dyDescent="0.25">
      <c r="A271" s="1" t="s">
        <v>174</v>
      </c>
    </row>
    <row r="272" spans="1:1" x14ac:dyDescent="0.25">
      <c r="A272" s="1" t="s">
        <v>175</v>
      </c>
    </row>
    <row r="273" spans="1:1" x14ac:dyDescent="0.25">
      <c r="A273" s="1" t="s">
        <v>176</v>
      </c>
    </row>
    <row r="274" spans="1:1" x14ac:dyDescent="0.25">
      <c r="A274" s="1" t="s">
        <v>350</v>
      </c>
    </row>
    <row r="275" spans="1:1" x14ac:dyDescent="0.25">
      <c r="A275" s="1" t="s">
        <v>177</v>
      </c>
    </row>
    <row r="276" spans="1:1" x14ac:dyDescent="0.25">
      <c r="A276" s="1" t="s">
        <v>178</v>
      </c>
    </row>
    <row r="277" spans="1:1" x14ac:dyDescent="0.25">
      <c r="A277" s="1" t="s">
        <v>351</v>
      </c>
    </row>
    <row r="278" spans="1:1" x14ac:dyDescent="0.25">
      <c r="A278" s="1" t="s">
        <v>179</v>
      </c>
    </row>
    <row r="279" spans="1:1" x14ac:dyDescent="0.25">
      <c r="A279" s="1" t="s">
        <v>352</v>
      </c>
    </row>
    <row r="280" spans="1:1" x14ac:dyDescent="0.25">
      <c r="A280" s="1" t="s">
        <v>353</v>
      </c>
    </row>
    <row r="281" spans="1:1" x14ac:dyDescent="0.25">
      <c r="A281" s="1" t="s">
        <v>180</v>
      </c>
    </row>
    <row r="282" spans="1:1" x14ac:dyDescent="0.25">
      <c r="A282" s="1" t="s">
        <v>181</v>
      </c>
    </row>
    <row r="283" spans="1:1" x14ac:dyDescent="0.25">
      <c r="A283" s="1" t="s">
        <v>354</v>
      </c>
    </row>
    <row r="284" spans="1:1" x14ac:dyDescent="0.25">
      <c r="A284" s="1" t="s">
        <v>182</v>
      </c>
    </row>
    <row r="285" spans="1:1" x14ac:dyDescent="0.25">
      <c r="A285" s="1" t="s">
        <v>183</v>
      </c>
    </row>
    <row r="286" spans="1:1" x14ac:dyDescent="0.25">
      <c r="A286" s="1" t="s">
        <v>184</v>
      </c>
    </row>
    <row r="287" spans="1:1" x14ac:dyDescent="0.25">
      <c r="A287" s="1" t="s">
        <v>185</v>
      </c>
    </row>
    <row r="288" spans="1:1" x14ac:dyDescent="0.25">
      <c r="A288" s="1" t="s">
        <v>186</v>
      </c>
    </row>
    <row r="289" spans="1:1" x14ac:dyDescent="0.25">
      <c r="A289" s="1" t="s">
        <v>187</v>
      </c>
    </row>
    <row r="290" spans="1:1" x14ac:dyDescent="0.25">
      <c r="A290" s="1" t="s">
        <v>188</v>
      </c>
    </row>
    <row r="291" spans="1:1" x14ac:dyDescent="0.25">
      <c r="A291" s="1" t="s">
        <v>189</v>
      </c>
    </row>
    <row r="292" spans="1:1" x14ac:dyDescent="0.25">
      <c r="A292" s="1" t="s">
        <v>190</v>
      </c>
    </row>
    <row r="293" spans="1:1" x14ac:dyDescent="0.25">
      <c r="A293" s="1" t="s">
        <v>191</v>
      </c>
    </row>
    <row r="294" spans="1:1" x14ac:dyDescent="0.25">
      <c r="A294" s="1" t="s">
        <v>192</v>
      </c>
    </row>
    <row r="295" spans="1:1" x14ac:dyDescent="0.25">
      <c r="A295" s="1" t="s">
        <v>193</v>
      </c>
    </row>
    <row r="296" spans="1:1" x14ac:dyDescent="0.25">
      <c r="A296" s="1" t="s">
        <v>194</v>
      </c>
    </row>
    <row r="297" spans="1:1" x14ac:dyDescent="0.25">
      <c r="A297" s="1" t="s">
        <v>195</v>
      </c>
    </row>
    <row r="298" spans="1:1" x14ac:dyDescent="0.25">
      <c r="A298" s="1" t="s">
        <v>355</v>
      </c>
    </row>
    <row r="299" spans="1:1" x14ac:dyDescent="0.25">
      <c r="A299" s="1" t="s">
        <v>356</v>
      </c>
    </row>
    <row r="300" spans="1:1" x14ac:dyDescent="0.25">
      <c r="A300" s="1" t="s">
        <v>196</v>
      </c>
    </row>
    <row r="301" spans="1:1" x14ac:dyDescent="0.25">
      <c r="A301" s="1" t="s">
        <v>197</v>
      </c>
    </row>
    <row r="302" spans="1:1" x14ac:dyDescent="0.25">
      <c r="A302" s="1" t="s">
        <v>357</v>
      </c>
    </row>
    <row r="303" spans="1:1" x14ac:dyDescent="0.25">
      <c r="A303" s="1" t="s">
        <v>198</v>
      </c>
    </row>
    <row r="304" spans="1:1" x14ac:dyDescent="0.25">
      <c r="A304" s="1" t="s">
        <v>199</v>
      </c>
    </row>
    <row r="305" spans="1:1" x14ac:dyDescent="0.25">
      <c r="A305" s="1" t="s">
        <v>200</v>
      </c>
    </row>
    <row r="306" spans="1:1" x14ac:dyDescent="0.25">
      <c r="A306" s="1" t="s">
        <v>201</v>
      </c>
    </row>
    <row r="307" spans="1:1" x14ac:dyDescent="0.25">
      <c r="A307" s="1" t="s">
        <v>202</v>
      </c>
    </row>
    <row r="308" spans="1:1" x14ac:dyDescent="0.25">
      <c r="A308" s="1" t="s">
        <v>358</v>
      </c>
    </row>
    <row r="309" spans="1:1" x14ac:dyDescent="0.25">
      <c r="A309" s="1" t="s">
        <v>203</v>
      </c>
    </row>
    <row r="310" spans="1:1" x14ac:dyDescent="0.25">
      <c r="A310" s="1" t="s">
        <v>359</v>
      </c>
    </row>
    <row r="311" spans="1:1" x14ac:dyDescent="0.25">
      <c r="A311" s="1" t="s">
        <v>204</v>
      </c>
    </row>
    <row r="312" spans="1:1" x14ac:dyDescent="0.25">
      <c r="A312" s="1" t="s">
        <v>205</v>
      </c>
    </row>
    <row r="313" spans="1:1" x14ac:dyDescent="0.25">
      <c r="A313" s="1" t="s">
        <v>206</v>
      </c>
    </row>
    <row r="314" spans="1:1" x14ac:dyDescent="0.25">
      <c r="A314" s="1" t="s">
        <v>207</v>
      </c>
    </row>
    <row r="315" spans="1:1" x14ac:dyDescent="0.25">
      <c r="A315" s="1" t="s">
        <v>208</v>
      </c>
    </row>
    <row r="316" spans="1:1" x14ac:dyDescent="0.25">
      <c r="A316" s="1" t="s">
        <v>209</v>
      </c>
    </row>
    <row r="317" spans="1:1" x14ac:dyDescent="0.25">
      <c r="A317" s="1" t="s">
        <v>210</v>
      </c>
    </row>
    <row r="318" spans="1:1" x14ac:dyDescent="0.25">
      <c r="A318" s="1" t="s">
        <v>211</v>
      </c>
    </row>
    <row r="319" spans="1:1" x14ac:dyDescent="0.25">
      <c r="A319" s="1" t="s">
        <v>360</v>
      </c>
    </row>
    <row r="320" spans="1:1" x14ac:dyDescent="0.25">
      <c r="A320" s="1" t="s">
        <v>212</v>
      </c>
    </row>
    <row r="321" spans="1:1" x14ac:dyDescent="0.25">
      <c r="A321" s="1" t="s">
        <v>361</v>
      </c>
    </row>
    <row r="322" spans="1:1" x14ac:dyDescent="0.25">
      <c r="A322" s="1" t="s">
        <v>362</v>
      </c>
    </row>
    <row r="323" spans="1:1" x14ac:dyDescent="0.25">
      <c r="A323" s="1" t="s">
        <v>213</v>
      </c>
    </row>
    <row r="324" spans="1:1" x14ac:dyDescent="0.25">
      <c r="A324" s="1" t="s">
        <v>363</v>
      </c>
    </row>
    <row r="325" spans="1:1" x14ac:dyDescent="0.25">
      <c r="A325" s="1" t="s">
        <v>364</v>
      </c>
    </row>
    <row r="326" spans="1:1" x14ac:dyDescent="0.25">
      <c r="A326" s="1" t="s">
        <v>214</v>
      </c>
    </row>
    <row r="327" spans="1:1" x14ac:dyDescent="0.25">
      <c r="A327" s="1" t="s">
        <v>365</v>
      </c>
    </row>
    <row r="328" spans="1:1" x14ac:dyDescent="0.25">
      <c r="A328" s="1" t="s">
        <v>366</v>
      </c>
    </row>
    <row r="329" spans="1:1" x14ac:dyDescent="0.25">
      <c r="A329" s="1" t="s">
        <v>367</v>
      </c>
    </row>
    <row r="330" spans="1:1" x14ac:dyDescent="0.25">
      <c r="A330" s="1" t="s">
        <v>368</v>
      </c>
    </row>
    <row r="331" spans="1:1" x14ac:dyDescent="0.25">
      <c r="A331" s="1" t="s">
        <v>369</v>
      </c>
    </row>
    <row r="332" spans="1:1" x14ac:dyDescent="0.25">
      <c r="A332" s="1" t="s">
        <v>370</v>
      </c>
    </row>
    <row r="333" spans="1:1" x14ac:dyDescent="0.25">
      <c r="A333" s="1" t="s">
        <v>371</v>
      </c>
    </row>
    <row r="334" spans="1:1" x14ac:dyDescent="0.25">
      <c r="A334" s="1" t="s">
        <v>215</v>
      </c>
    </row>
    <row r="335" spans="1:1" x14ac:dyDescent="0.25">
      <c r="A335" s="1" t="s">
        <v>216</v>
      </c>
    </row>
    <row r="336" spans="1:1" x14ac:dyDescent="0.25">
      <c r="A336" s="1" t="s">
        <v>372</v>
      </c>
    </row>
    <row r="337" spans="1:1" x14ac:dyDescent="0.25">
      <c r="A337" s="1" t="s">
        <v>244</v>
      </c>
    </row>
    <row r="338" spans="1:1" x14ac:dyDescent="0.25">
      <c r="A338" s="1" t="s">
        <v>373</v>
      </c>
    </row>
    <row r="339" spans="1:1" x14ac:dyDescent="0.25">
      <c r="A339" s="1" t="s">
        <v>245</v>
      </c>
    </row>
    <row r="340" spans="1:1" x14ac:dyDescent="0.25">
      <c r="A340" s="1" t="s">
        <v>374</v>
      </c>
    </row>
    <row r="341" spans="1:1" x14ac:dyDescent="0.25">
      <c r="A341" s="1" t="s">
        <v>217</v>
      </c>
    </row>
    <row r="342" spans="1:1" x14ac:dyDescent="0.25">
      <c r="A342" s="1" t="s">
        <v>218</v>
      </c>
    </row>
    <row r="343" spans="1:1" x14ac:dyDescent="0.25">
      <c r="A343" s="1" t="s">
        <v>219</v>
      </c>
    </row>
    <row r="344" spans="1:1" x14ac:dyDescent="0.25">
      <c r="A344" s="1" t="s">
        <v>220</v>
      </c>
    </row>
    <row r="345" spans="1:1" x14ac:dyDescent="0.25">
      <c r="A345" s="1" t="s">
        <v>375</v>
      </c>
    </row>
    <row r="346" spans="1:1" x14ac:dyDescent="0.25">
      <c r="A346" s="1" t="s">
        <v>376</v>
      </c>
    </row>
    <row r="347" spans="1:1" x14ac:dyDescent="0.25">
      <c r="A347" s="1" t="s">
        <v>377</v>
      </c>
    </row>
    <row r="348" spans="1:1" x14ac:dyDescent="0.25">
      <c r="A348" s="1" t="s">
        <v>221</v>
      </c>
    </row>
    <row r="349" spans="1:1" x14ac:dyDescent="0.25">
      <c r="A349" s="1" t="s">
        <v>378</v>
      </c>
    </row>
    <row r="350" spans="1:1" x14ac:dyDescent="0.25">
      <c r="A350" s="1" t="s">
        <v>379</v>
      </c>
    </row>
    <row r="351" spans="1:1" x14ac:dyDescent="0.25">
      <c r="A351" s="1" t="s">
        <v>222</v>
      </c>
    </row>
    <row r="352" spans="1:1" x14ac:dyDescent="0.25">
      <c r="A352" s="1" t="s">
        <v>380</v>
      </c>
    </row>
    <row r="353" spans="1:1" x14ac:dyDescent="0.25">
      <c r="A353" s="1" t="s">
        <v>223</v>
      </c>
    </row>
    <row r="354" spans="1:1" x14ac:dyDescent="0.25">
      <c r="A354" s="1" t="s">
        <v>381</v>
      </c>
    </row>
    <row r="355" spans="1:1" x14ac:dyDescent="0.25">
      <c r="A355" s="1" t="s">
        <v>224</v>
      </c>
    </row>
    <row r="356" spans="1:1" x14ac:dyDescent="0.25">
      <c r="A356" s="1" t="s">
        <v>382</v>
      </c>
    </row>
    <row r="357" spans="1:1" x14ac:dyDescent="0.25">
      <c r="A357" s="1" t="s">
        <v>383</v>
      </c>
    </row>
    <row r="358" spans="1:1" x14ac:dyDescent="0.25">
      <c r="A358" s="1" t="s">
        <v>384</v>
      </c>
    </row>
    <row r="359" spans="1:1" x14ac:dyDescent="0.25">
      <c r="A359" s="1" t="s">
        <v>385</v>
      </c>
    </row>
    <row r="360" spans="1:1" x14ac:dyDescent="0.25">
      <c r="A360" s="1" t="s">
        <v>386</v>
      </c>
    </row>
    <row r="361" spans="1:1" x14ac:dyDescent="0.25">
      <c r="A361" s="1" t="s">
        <v>387</v>
      </c>
    </row>
    <row r="362" spans="1:1" x14ac:dyDescent="0.25">
      <c r="A362" s="1" t="s">
        <v>388</v>
      </c>
    </row>
    <row r="363" spans="1:1" x14ac:dyDescent="0.25">
      <c r="A363" s="1" t="s">
        <v>389</v>
      </c>
    </row>
    <row r="364" spans="1:1" x14ac:dyDescent="0.25">
      <c r="A364" s="1" t="s">
        <v>390</v>
      </c>
    </row>
    <row r="365" spans="1:1" x14ac:dyDescent="0.25">
      <c r="A365" s="1" t="s">
        <v>391</v>
      </c>
    </row>
    <row r="366" spans="1:1" x14ac:dyDescent="0.25">
      <c r="A366" s="1" t="s">
        <v>225</v>
      </c>
    </row>
    <row r="367" spans="1:1" x14ac:dyDescent="0.25">
      <c r="A367" s="1" t="s">
        <v>226</v>
      </c>
    </row>
    <row r="368" spans="1:1" x14ac:dyDescent="0.25">
      <c r="A368" s="1" t="s">
        <v>227</v>
      </c>
    </row>
    <row r="369" spans="1:1" x14ac:dyDescent="0.25">
      <c r="A369" s="1" t="s">
        <v>228</v>
      </c>
    </row>
    <row r="370" spans="1:1" x14ac:dyDescent="0.25">
      <c r="A370" s="1" t="s">
        <v>229</v>
      </c>
    </row>
    <row r="371" spans="1:1" x14ac:dyDescent="0.25">
      <c r="A371" s="1" t="s">
        <v>392</v>
      </c>
    </row>
    <row r="372" spans="1:1" x14ac:dyDescent="0.25">
      <c r="A372" s="1" t="s">
        <v>230</v>
      </c>
    </row>
    <row r="373" spans="1:1" x14ac:dyDescent="0.25">
      <c r="A373" s="1" t="s">
        <v>393</v>
      </c>
    </row>
    <row r="374" spans="1:1" x14ac:dyDescent="0.25">
      <c r="A374" s="1" t="s">
        <v>231</v>
      </c>
    </row>
    <row r="375" spans="1:1" x14ac:dyDescent="0.25">
      <c r="A375" s="1" t="s">
        <v>394</v>
      </c>
    </row>
    <row r="376" spans="1:1" x14ac:dyDescent="0.25">
      <c r="A376" s="1" t="s">
        <v>232</v>
      </c>
    </row>
    <row r="377" spans="1:1" x14ac:dyDescent="0.25">
      <c r="A377" s="1" t="s">
        <v>233</v>
      </c>
    </row>
    <row r="378" spans="1:1" x14ac:dyDescent="0.25">
      <c r="A378" s="1" t="s">
        <v>234</v>
      </c>
    </row>
    <row r="379" spans="1:1" x14ac:dyDescent="0.25">
      <c r="A379" s="1" t="s">
        <v>395</v>
      </c>
    </row>
    <row r="380" spans="1:1" x14ac:dyDescent="0.25">
      <c r="A380" s="1" t="s">
        <v>235</v>
      </c>
    </row>
    <row r="381" spans="1:1" x14ac:dyDescent="0.25">
      <c r="A381" s="1" t="s">
        <v>396</v>
      </c>
    </row>
    <row r="382" spans="1:1" x14ac:dyDescent="0.25">
      <c r="A382" s="1" t="s">
        <v>236</v>
      </c>
    </row>
    <row r="383" spans="1:1" x14ac:dyDescent="0.25">
      <c r="A383" s="1" t="s">
        <v>397</v>
      </c>
    </row>
    <row r="384" spans="1:1" x14ac:dyDescent="0.25">
      <c r="A384" s="1" t="s">
        <v>237</v>
      </c>
    </row>
    <row r="385" spans="1:1" x14ac:dyDescent="0.25">
      <c r="A385" s="1" t="s">
        <v>398</v>
      </c>
    </row>
    <row r="386" spans="1:1" x14ac:dyDescent="0.25">
      <c r="A386" s="1" t="s">
        <v>238</v>
      </c>
    </row>
    <row r="387" spans="1:1" x14ac:dyDescent="0.25">
      <c r="A387" s="1" t="s">
        <v>399</v>
      </c>
    </row>
    <row r="388" spans="1:1" x14ac:dyDescent="0.25">
      <c r="A388" s="1" t="s">
        <v>239</v>
      </c>
    </row>
    <row r="389" spans="1:1" x14ac:dyDescent="0.25">
      <c r="A389" s="1" t="s">
        <v>400</v>
      </c>
    </row>
    <row r="390" spans="1:1" x14ac:dyDescent="0.25">
      <c r="A390" s="1" t="s">
        <v>401</v>
      </c>
    </row>
    <row r="391" spans="1:1" x14ac:dyDescent="0.25">
      <c r="A391" s="1" t="s">
        <v>402</v>
      </c>
    </row>
    <row r="392" spans="1:1" x14ac:dyDescent="0.25">
      <c r="A392" s="1" t="s">
        <v>403</v>
      </c>
    </row>
    <row r="393" spans="1:1" x14ac:dyDescent="0.25">
      <c r="A393" s="1" t="s">
        <v>404</v>
      </c>
    </row>
    <row r="394" spans="1:1" x14ac:dyDescent="0.25">
      <c r="A394" s="1" t="s">
        <v>405</v>
      </c>
    </row>
    <row r="395" spans="1:1" x14ac:dyDescent="0.25">
      <c r="A395" s="1" t="s">
        <v>406</v>
      </c>
    </row>
    <row r="396" spans="1:1" x14ac:dyDescent="0.25">
      <c r="A396" s="1" t="s">
        <v>407</v>
      </c>
    </row>
    <row r="397" spans="1:1" x14ac:dyDescent="0.25">
      <c r="A397" s="1" t="s">
        <v>408</v>
      </c>
    </row>
    <row r="398" spans="1:1" x14ac:dyDescent="0.25">
      <c r="A398" s="1" t="s">
        <v>409</v>
      </c>
    </row>
    <row r="399" spans="1:1" x14ac:dyDescent="0.25">
      <c r="A399" s="1" t="s">
        <v>240</v>
      </c>
    </row>
    <row r="400" spans="1:1" x14ac:dyDescent="0.25">
      <c r="A400" s="1" t="s">
        <v>410</v>
      </c>
    </row>
    <row r="401" spans="1:1" x14ac:dyDescent="0.25">
      <c r="A401" s="1" t="s">
        <v>411</v>
      </c>
    </row>
    <row r="402" spans="1:1" x14ac:dyDescent="0.25">
      <c r="A402" s="1" t="s">
        <v>412</v>
      </c>
    </row>
    <row r="403" spans="1:1" x14ac:dyDescent="0.25">
      <c r="A403" s="1" t="s">
        <v>413</v>
      </c>
    </row>
    <row r="404" spans="1:1" x14ac:dyDescent="0.25">
      <c r="A404" s="1" t="s">
        <v>414</v>
      </c>
    </row>
    <row r="405" spans="1:1" x14ac:dyDescent="0.25">
      <c r="A405" s="1" t="s">
        <v>415</v>
      </c>
    </row>
    <row r="406" spans="1:1" x14ac:dyDescent="0.25">
      <c r="A406" s="1" t="s">
        <v>416</v>
      </c>
    </row>
    <row r="407" spans="1:1" x14ac:dyDescent="0.25">
      <c r="A407" s="1" t="s">
        <v>417</v>
      </c>
    </row>
    <row r="408" spans="1:1" x14ac:dyDescent="0.25">
      <c r="A408" s="1" t="s">
        <v>418</v>
      </c>
    </row>
    <row r="409" spans="1:1" x14ac:dyDescent="0.25">
      <c r="A409" s="1" t="s">
        <v>419</v>
      </c>
    </row>
    <row r="410" spans="1:1" x14ac:dyDescent="0.25">
      <c r="A410" s="1" t="s">
        <v>420</v>
      </c>
    </row>
    <row r="411" spans="1:1" x14ac:dyDescent="0.25">
      <c r="A411" s="1" t="s">
        <v>421</v>
      </c>
    </row>
  </sheetData>
  <sortState xmlns:xlrd2="http://schemas.microsoft.com/office/spreadsheetml/2017/richdata2" ref="A2:A652">
    <sortCondition ref="A2:A6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0775-2BB7-4489-873C-8DE176AB770C}">
  <dimension ref="A1:B12"/>
  <sheetViews>
    <sheetView workbookViewId="0">
      <selection activeCell="C18" sqref="C18"/>
    </sheetView>
  </sheetViews>
  <sheetFormatPr defaultRowHeight="14.4" x14ac:dyDescent="0.3"/>
  <cols>
    <col min="2" max="2" width="24.44140625" bestFit="1" customWidth="1"/>
  </cols>
  <sheetData>
    <row r="1" spans="1:2" x14ac:dyDescent="0.3">
      <c r="A1" s="8" t="s">
        <v>438</v>
      </c>
      <c r="B1" s="8" t="s">
        <v>439</v>
      </c>
    </row>
    <row r="2" spans="1:2" x14ac:dyDescent="0.3">
      <c r="A2" s="1" t="s">
        <v>431</v>
      </c>
      <c r="B2" s="1" t="s">
        <v>436</v>
      </c>
    </row>
    <row r="3" spans="1:2" x14ac:dyDescent="0.3">
      <c r="A3" s="1" t="s">
        <v>432</v>
      </c>
      <c r="B3" s="1" t="s">
        <v>440</v>
      </c>
    </row>
    <row r="4" spans="1:2" x14ac:dyDescent="0.3">
      <c r="A4" s="1" t="s">
        <v>433</v>
      </c>
      <c r="B4" s="1" t="s">
        <v>441</v>
      </c>
    </row>
    <row r="5" spans="1:2" x14ac:dyDescent="0.3">
      <c r="A5" s="1"/>
      <c r="B5" s="1" t="s">
        <v>442</v>
      </c>
    </row>
    <row r="6" spans="1:2" x14ac:dyDescent="0.3">
      <c r="B6" s="1"/>
    </row>
    <row r="7" spans="1:2" x14ac:dyDescent="0.3">
      <c r="B7" s="1"/>
    </row>
    <row r="8" spans="1:2" x14ac:dyDescent="0.3">
      <c r="B8" s="1"/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x14ac:dyDescent="0.3">
      <c r="B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AAE7D-A3B4-4648-A33A-EA0B354D0B26}">
  <dimension ref="A1:L50"/>
  <sheetViews>
    <sheetView workbookViewId="0">
      <selection activeCell="F3" sqref="F3"/>
    </sheetView>
  </sheetViews>
  <sheetFormatPr defaultRowHeight="14.4" x14ac:dyDescent="0.3"/>
  <cols>
    <col min="1" max="1" width="5" style="3" bestFit="1" customWidth="1"/>
    <col min="2" max="2" width="6.33203125" style="3" bestFit="1" customWidth="1"/>
    <col min="3" max="3" width="12.77734375" style="3" bestFit="1" customWidth="1"/>
    <col min="4" max="4" width="8.88671875" style="3" bestFit="1" customWidth="1"/>
    <col min="5" max="5" width="27" style="3" bestFit="1" customWidth="1"/>
    <col min="6" max="6" width="15.33203125" style="4" bestFit="1" customWidth="1"/>
    <col min="7" max="7" width="7.44140625" style="21" hidden="1" customWidth="1"/>
    <col min="8" max="8" width="8.88671875" style="22" hidden="1" customWidth="1"/>
    <col min="9" max="9" width="8.88671875" style="21" hidden="1" customWidth="1"/>
    <col min="10" max="11" width="27" style="3" customWidth="1"/>
    <col min="12" max="12" width="27" style="3" hidden="1" customWidth="1"/>
    <col min="13" max="16384" width="8.88671875" style="3"/>
  </cols>
  <sheetData>
    <row r="1" spans="1:12" s="2" customFormat="1" x14ac:dyDescent="0.3">
      <c r="A1" s="34" t="s">
        <v>422</v>
      </c>
      <c r="B1" s="35" t="s">
        <v>423</v>
      </c>
      <c r="C1" s="35" t="s">
        <v>424</v>
      </c>
      <c r="D1" s="35" t="s">
        <v>425</v>
      </c>
      <c r="E1" s="36" t="s">
        <v>3</v>
      </c>
      <c r="F1" s="25" t="s">
        <v>430</v>
      </c>
      <c r="G1" s="23" t="s">
        <v>429</v>
      </c>
      <c r="H1" s="24" t="s">
        <v>427</v>
      </c>
      <c r="I1" s="31" t="s">
        <v>428</v>
      </c>
      <c r="J1" s="43" t="s">
        <v>1</v>
      </c>
      <c r="K1" s="44" t="s">
        <v>2</v>
      </c>
      <c r="L1" s="45" t="s">
        <v>447</v>
      </c>
    </row>
    <row r="2" spans="1:12" x14ac:dyDescent="0.3">
      <c r="A2" s="37" t="str">
        <f>LEFT(Table2[[#This Row],[Plant(s) Please select from dropdown menu]],4)</f>
        <v>1000</v>
      </c>
      <c r="B2" s="38" t="s">
        <v>426</v>
      </c>
      <c r="C2" s="38">
        <f>Table2[[#This Row],[Vendor ID '#]]</f>
        <v>8123456</v>
      </c>
      <c r="D2" s="38" t="str">
        <f>G2&amp;""&amp;H2&amp;""&amp;I2&amp;""&amp;F2&amp;""</f>
        <v>3SmithJ</v>
      </c>
      <c r="E2" s="39" t="str">
        <f>Table2[[#This Row],[Email Address]]</f>
        <v>John.Smith@demo.comm</v>
      </c>
      <c r="F2" s="26"/>
      <c r="G2" s="19">
        <v>3</v>
      </c>
      <c r="H2" s="20" t="str">
        <f>LEFT(Table2[[#This Row],[Last Name]],5)</f>
        <v>Smith</v>
      </c>
      <c r="I2" s="32" t="str">
        <f>LEFT(Table2[[#This Row],[First Name]],1)</f>
        <v>J</v>
      </c>
      <c r="J2" s="46" t="str">
        <f>Table2[[#This Row],[First Name]]</f>
        <v>John</v>
      </c>
      <c r="K2" s="47" t="str">
        <f>Table2[[#This Row],[Last Name]]</f>
        <v>Smith</v>
      </c>
      <c r="L2" s="48" t="str">
        <f>Table2[[#This Row],[Email Address]]</f>
        <v>John.Smith@demo.comm</v>
      </c>
    </row>
    <row r="3" spans="1:12" x14ac:dyDescent="0.3">
      <c r="A3" s="37" t="str">
        <f>LEFT(Table2[[#This Row],[Plant(s) Please select from dropdown menu]],4)</f>
        <v>1170</v>
      </c>
      <c r="B3" s="38" t="s">
        <v>426</v>
      </c>
      <c r="C3" s="38">
        <f>Table2[[#This Row],[Vendor ID '#]]</f>
        <v>8123456</v>
      </c>
      <c r="D3" s="38" t="str">
        <f>G3&amp;""&amp;H3&amp;""&amp;I3&amp;""&amp;F3&amp;""</f>
        <v>3DoeJ</v>
      </c>
      <c r="E3" s="39" t="str">
        <f>Table2[[#This Row],[Email Address]]</f>
        <v>Jane.Doe@demo.comm</v>
      </c>
      <c r="F3" s="27"/>
      <c r="G3" s="19">
        <v>3</v>
      </c>
      <c r="H3" s="20" t="str">
        <f>LEFT(Table2[[#This Row],[Last Name]],5)</f>
        <v>Doe</v>
      </c>
      <c r="I3" s="32" t="str">
        <f>LEFT(Table2[[#This Row],[First Name]],1)</f>
        <v>J</v>
      </c>
      <c r="J3" s="46" t="str">
        <f>Table2[[#This Row],[First Name]]</f>
        <v>Jane</v>
      </c>
      <c r="K3" s="47" t="str">
        <f>Table2[[#This Row],[Last Name]]</f>
        <v>Doe</v>
      </c>
      <c r="L3" s="48" t="str">
        <f>Table2[[#This Row],[Email Address]]</f>
        <v>Jane.Doe@demo.comm</v>
      </c>
    </row>
    <row r="4" spans="1:12" x14ac:dyDescent="0.3">
      <c r="A4" s="37" t="str">
        <f>LEFT(Table2[[#This Row],[Plant(s) Please select from dropdown menu]],4)</f>
        <v>1600</v>
      </c>
      <c r="B4" s="38" t="s">
        <v>426</v>
      </c>
      <c r="C4" s="38">
        <f>Table2[[#This Row],[Vendor ID '#]]</f>
        <v>8123456</v>
      </c>
      <c r="D4" s="38" t="str">
        <f>G4&amp;""&amp;H4&amp;""&amp;I4&amp;""&amp;F4&amp;""</f>
        <v>3DoeJ</v>
      </c>
      <c r="E4" s="39" t="str">
        <f>Table2[[#This Row],[Email Address]]</f>
        <v>Jane.Doe@demo.comm</v>
      </c>
      <c r="F4" s="26"/>
      <c r="G4" s="19">
        <v>3</v>
      </c>
      <c r="H4" s="20" t="str">
        <f>LEFT(Table2[[#This Row],[Last Name]],5)</f>
        <v>Doe</v>
      </c>
      <c r="I4" s="32" t="str">
        <f>LEFT(Table2[[#This Row],[First Name]],1)</f>
        <v>J</v>
      </c>
      <c r="J4" s="46" t="str">
        <f>Table2[[#This Row],[First Name]]</f>
        <v>Jane</v>
      </c>
      <c r="K4" s="47" t="str">
        <f>Table2[[#This Row],[Last Name]]</f>
        <v>Doe</v>
      </c>
      <c r="L4" s="48" t="str">
        <f>Table2[[#This Row],[Email Address]]</f>
        <v>Jane.Doe@demo.comm</v>
      </c>
    </row>
    <row r="5" spans="1:12" x14ac:dyDescent="0.3">
      <c r="A5" s="37" t="str">
        <f>LEFT(Table2[[#This Row],[Plant(s) Please select from dropdown menu]],4)</f>
        <v/>
      </c>
      <c r="B5" s="38" t="s">
        <v>426</v>
      </c>
      <c r="C5" s="38">
        <f>Table2[[#This Row],[Vendor ID '#]]</f>
        <v>8123456</v>
      </c>
      <c r="D5" s="38" t="str">
        <f>G5&amp;""&amp;H5&amp;""&amp;I5&amp;""&amp;F5&amp;""</f>
        <v>3BrownD</v>
      </c>
      <c r="E5" s="39" t="str">
        <f>Table2[[#This Row],[Email Address]]</f>
        <v>David.Brown@demo.comm</v>
      </c>
      <c r="F5" s="26"/>
      <c r="G5" s="19">
        <v>3</v>
      </c>
      <c r="H5" s="20" t="str">
        <f>LEFT(Table2[[#This Row],[Last Name]],5)</f>
        <v>Brown</v>
      </c>
      <c r="I5" s="32" t="str">
        <f>LEFT(Table2[[#This Row],[First Name]],1)</f>
        <v>D</v>
      </c>
      <c r="J5" s="46" t="str">
        <f>Table2[[#This Row],[First Name]]</f>
        <v>David</v>
      </c>
      <c r="K5" s="47" t="str">
        <f>Table2[[#This Row],[Last Name]]</f>
        <v>Brown</v>
      </c>
      <c r="L5" s="48" t="str">
        <f>Table2[[#This Row],[Email Address]]</f>
        <v>David.Brown@demo.comm</v>
      </c>
    </row>
    <row r="6" spans="1:12" x14ac:dyDescent="0.3">
      <c r="A6" s="37" t="str">
        <f>LEFT(Table2[[#This Row],[Plant(s) Please select from dropdown menu]],4)</f>
        <v/>
      </c>
      <c r="B6" s="38" t="s">
        <v>426</v>
      </c>
      <c r="C6" s="38">
        <f>Table2[[#This Row],[Vendor ID '#]]</f>
        <v>0</v>
      </c>
      <c r="D6" s="38" t="str">
        <f t="shared" ref="D6:D50" si="0">G6&amp;""&amp;H6&amp;""&amp;I6&amp;""</f>
        <v>3</v>
      </c>
      <c r="E6" s="39">
        <f>Table2[[#This Row],[Email Address]]</f>
        <v>0</v>
      </c>
      <c r="F6" s="26"/>
      <c r="G6" s="19">
        <v>3</v>
      </c>
      <c r="H6" s="20" t="str">
        <f>LEFT(Table2[[#This Row],[Last Name]],5)</f>
        <v/>
      </c>
      <c r="I6" s="32" t="str">
        <f>LEFT(Table2[[#This Row],[First Name]],1)</f>
        <v/>
      </c>
      <c r="J6" s="46">
        <f>Table2[[#This Row],[First Name]]</f>
        <v>0</v>
      </c>
      <c r="K6" s="47">
        <f>Table2[[#This Row],[Last Name]]</f>
        <v>0</v>
      </c>
      <c r="L6" s="48">
        <f>Table2[[#This Row],[Email Address]]</f>
        <v>0</v>
      </c>
    </row>
    <row r="7" spans="1:12" x14ac:dyDescent="0.3">
      <c r="A7" s="37" t="str">
        <f>LEFT(Table2[[#This Row],[Plant(s) Please select from dropdown menu]],4)</f>
        <v/>
      </c>
      <c r="B7" s="38" t="s">
        <v>426</v>
      </c>
      <c r="C7" s="38">
        <f>Table2[[#This Row],[Vendor ID '#]]</f>
        <v>0</v>
      </c>
      <c r="D7" s="38" t="str">
        <f t="shared" si="0"/>
        <v>3</v>
      </c>
      <c r="E7" s="39">
        <f>Table2[[#This Row],[Email Address]]</f>
        <v>0</v>
      </c>
      <c r="F7" s="26"/>
      <c r="G7" s="19">
        <v>3</v>
      </c>
      <c r="H7" s="20" t="str">
        <f>LEFT(Table2[[#This Row],[Last Name]],5)</f>
        <v/>
      </c>
      <c r="I7" s="32" t="str">
        <f>LEFT(Table2[[#This Row],[First Name]],1)</f>
        <v/>
      </c>
      <c r="J7" s="46">
        <f>Table2[[#This Row],[First Name]]</f>
        <v>0</v>
      </c>
      <c r="K7" s="47">
        <f>Table2[[#This Row],[Last Name]]</f>
        <v>0</v>
      </c>
      <c r="L7" s="48">
        <f>Table2[[#This Row],[Email Address]]</f>
        <v>0</v>
      </c>
    </row>
    <row r="8" spans="1:12" x14ac:dyDescent="0.3">
      <c r="A8" s="37" t="str">
        <f>LEFT(Table2[[#This Row],[Plant(s) Please select from dropdown menu]],4)</f>
        <v/>
      </c>
      <c r="B8" s="38" t="s">
        <v>426</v>
      </c>
      <c r="C8" s="38">
        <f>Table2[[#This Row],[Vendor ID '#]]</f>
        <v>0</v>
      </c>
      <c r="D8" s="38" t="str">
        <f t="shared" si="0"/>
        <v>3</v>
      </c>
      <c r="E8" s="39">
        <f>Table2[[#This Row],[Email Address]]</f>
        <v>0</v>
      </c>
      <c r="F8" s="26"/>
      <c r="G8" s="19">
        <v>3</v>
      </c>
      <c r="H8" s="20" t="str">
        <f>LEFT(Table2[[#This Row],[Last Name]],5)</f>
        <v/>
      </c>
      <c r="I8" s="32" t="str">
        <f>LEFT(Table2[[#This Row],[First Name]],1)</f>
        <v/>
      </c>
      <c r="J8" s="46">
        <f>Table2[[#This Row],[First Name]]</f>
        <v>0</v>
      </c>
      <c r="K8" s="47">
        <f>Table2[[#This Row],[Last Name]]</f>
        <v>0</v>
      </c>
      <c r="L8" s="48">
        <f>Table2[[#This Row],[Email Address]]</f>
        <v>0</v>
      </c>
    </row>
    <row r="9" spans="1:12" x14ac:dyDescent="0.3">
      <c r="A9" s="37" t="str">
        <f>LEFT(Table2[[#This Row],[Plant(s) Please select from dropdown menu]],4)</f>
        <v/>
      </c>
      <c r="B9" s="38" t="s">
        <v>426</v>
      </c>
      <c r="C9" s="38">
        <f>Table2[[#This Row],[Vendor ID '#]]</f>
        <v>0</v>
      </c>
      <c r="D9" s="38" t="str">
        <f t="shared" si="0"/>
        <v>3</v>
      </c>
      <c r="E9" s="39">
        <f>Table2[[#This Row],[Email Address]]</f>
        <v>0</v>
      </c>
      <c r="F9" s="26"/>
      <c r="G9" s="19">
        <v>3</v>
      </c>
      <c r="H9" s="20" t="str">
        <f>LEFT(Table2[[#This Row],[Last Name]],5)</f>
        <v/>
      </c>
      <c r="I9" s="32" t="str">
        <f>LEFT(Table2[[#This Row],[First Name]],1)</f>
        <v/>
      </c>
      <c r="J9" s="46">
        <f>Table2[[#This Row],[First Name]]</f>
        <v>0</v>
      </c>
      <c r="K9" s="47">
        <f>Table2[[#This Row],[Last Name]]</f>
        <v>0</v>
      </c>
      <c r="L9" s="48">
        <f>Table2[[#This Row],[Email Address]]</f>
        <v>0</v>
      </c>
    </row>
    <row r="10" spans="1:12" x14ac:dyDescent="0.3">
      <c r="A10" s="37" t="str">
        <f>LEFT(Table2[[#This Row],[Plant(s) Please select from dropdown menu]],4)</f>
        <v/>
      </c>
      <c r="B10" s="38" t="s">
        <v>426</v>
      </c>
      <c r="C10" s="38">
        <f>Table2[[#This Row],[Vendor ID '#]]</f>
        <v>0</v>
      </c>
      <c r="D10" s="38" t="str">
        <f t="shared" si="0"/>
        <v>3</v>
      </c>
      <c r="E10" s="39">
        <f>Table2[[#This Row],[Email Address]]</f>
        <v>0</v>
      </c>
      <c r="F10" s="26"/>
      <c r="G10" s="19">
        <v>3</v>
      </c>
      <c r="H10" s="20" t="str">
        <f>LEFT(Table2[[#This Row],[Last Name]],5)</f>
        <v/>
      </c>
      <c r="I10" s="32" t="str">
        <f>LEFT(Table2[[#This Row],[First Name]],1)</f>
        <v/>
      </c>
      <c r="J10" s="46">
        <f>Table2[[#This Row],[First Name]]</f>
        <v>0</v>
      </c>
      <c r="K10" s="47">
        <f>Table2[[#This Row],[Last Name]]</f>
        <v>0</v>
      </c>
      <c r="L10" s="48">
        <f>Table2[[#This Row],[Email Address]]</f>
        <v>0</v>
      </c>
    </row>
    <row r="11" spans="1:12" x14ac:dyDescent="0.3">
      <c r="A11" s="37" t="str">
        <f>LEFT(Table2[[#This Row],[Plant(s) Please select from dropdown menu]],4)</f>
        <v/>
      </c>
      <c r="B11" s="38" t="s">
        <v>426</v>
      </c>
      <c r="C11" s="38">
        <f>Table2[[#This Row],[Vendor ID '#]]</f>
        <v>0</v>
      </c>
      <c r="D11" s="38" t="str">
        <f t="shared" si="0"/>
        <v>3</v>
      </c>
      <c r="E11" s="39">
        <f>Table2[[#This Row],[Email Address]]</f>
        <v>0</v>
      </c>
      <c r="F11" s="26"/>
      <c r="G11" s="19">
        <v>3</v>
      </c>
      <c r="H11" s="20" t="str">
        <f>LEFT(Table2[[#This Row],[Last Name]],5)</f>
        <v/>
      </c>
      <c r="I11" s="32" t="str">
        <f>LEFT(Table2[[#This Row],[First Name]],1)</f>
        <v/>
      </c>
      <c r="J11" s="46">
        <f>Table2[[#This Row],[First Name]]</f>
        <v>0</v>
      </c>
      <c r="K11" s="47">
        <f>Table2[[#This Row],[Last Name]]</f>
        <v>0</v>
      </c>
      <c r="L11" s="48">
        <f>Table2[[#This Row],[Email Address]]</f>
        <v>0</v>
      </c>
    </row>
    <row r="12" spans="1:12" x14ac:dyDescent="0.3">
      <c r="A12" s="37" t="str">
        <f>LEFT(Table2[[#This Row],[Plant(s) Please select from dropdown menu]],4)</f>
        <v/>
      </c>
      <c r="B12" s="38" t="s">
        <v>426</v>
      </c>
      <c r="C12" s="38">
        <f>Table2[[#This Row],[Vendor ID '#]]</f>
        <v>0</v>
      </c>
      <c r="D12" s="38" t="str">
        <f t="shared" si="0"/>
        <v>3</v>
      </c>
      <c r="E12" s="39">
        <f>Table2[[#This Row],[Email Address]]</f>
        <v>0</v>
      </c>
      <c r="F12" s="26"/>
      <c r="G12" s="19">
        <v>3</v>
      </c>
      <c r="H12" s="20" t="str">
        <f>LEFT(Table2[[#This Row],[Last Name]],5)</f>
        <v/>
      </c>
      <c r="I12" s="32" t="str">
        <f>LEFT(Table2[[#This Row],[First Name]],1)</f>
        <v/>
      </c>
      <c r="J12" s="46">
        <f>Table2[[#This Row],[First Name]]</f>
        <v>0</v>
      </c>
      <c r="K12" s="47">
        <f>Table2[[#This Row],[Last Name]]</f>
        <v>0</v>
      </c>
      <c r="L12" s="48">
        <f>Table2[[#This Row],[Email Address]]</f>
        <v>0</v>
      </c>
    </row>
    <row r="13" spans="1:12" x14ac:dyDescent="0.3">
      <c r="A13" s="37" t="str">
        <f>LEFT(Table2[[#This Row],[Plant(s) Please select from dropdown menu]],4)</f>
        <v/>
      </c>
      <c r="B13" s="38" t="s">
        <v>426</v>
      </c>
      <c r="C13" s="38">
        <f>Table2[[#This Row],[Vendor ID '#]]</f>
        <v>0</v>
      </c>
      <c r="D13" s="38" t="str">
        <f t="shared" si="0"/>
        <v>3</v>
      </c>
      <c r="E13" s="39">
        <f>Table2[[#This Row],[Email Address]]</f>
        <v>0</v>
      </c>
      <c r="F13" s="26"/>
      <c r="G13" s="19">
        <v>3</v>
      </c>
      <c r="H13" s="20" t="str">
        <f>LEFT(Table2[[#This Row],[Last Name]],5)</f>
        <v/>
      </c>
      <c r="I13" s="32" t="str">
        <f>LEFT(Table2[[#This Row],[First Name]],1)</f>
        <v/>
      </c>
      <c r="J13" s="46">
        <f>Table2[[#This Row],[First Name]]</f>
        <v>0</v>
      </c>
      <c r="K13" s="47">
        <f>Table2[[#This Row],[Last Name]]</f>
        <v>0</v>
      </c>
      <c r="L13" s="48">
        <f>Table2[[#This Row],[Email Address]]</f>
        <v>0</v>
      </c>
    </row>
    <row r="14" spans="1:12" x14ac:dyDescent="0.3">
      <c r="A14" s="37" t="str">
        <f>LEFT(Table2[[#This Row],[Plant(s) Please select from dropdown menu]],4)</f>
        <v/>
      </c>
      <c r="B14" s="38" t="s">
        <v>426</v>
      </c>
      <c r="C14" s="38">
        <f>Table2[[#This Row],[Vendor ID '#]]</f>
        <v>0</v>
      </c>
      <c r="D14" s="38" t="str">
        <f t="shared" si="0"/>
        <v>3</v>
      </c>
      <c r="E14" s="39">
        <f>Table2[[#This Row],[Email Address]]</f>
        <v>0</v>
      </c>
      <c r="F14" s="26"/>
      <c r="G14" s="19">
        <v>3</v>
      </c>
      <c r="H14" s="20" t="str">
        <f>LEFT(Table2[[#This Row],[Last Name]],5)</f>
        <v/>
      </c>
      <c r="I14" s="32" t="str">
        <f>LEFT(Table2[[#This Row],[First Name]],1)</f>
        <v/>
      </c>
      <c r="J14" s="46">
        <f>Table2[[#This Row],[First Name]]</f>
        <v>0</v>
      </c>
      <c r="K14" s="47">
        <f>Table2[[#This Row],[Last Name]]</f>
        <v>0</v>
      </c>
      <c r="L14" s="48">
        <f>Table2[[#This Row],[Email Address]]</f>
        <v>0</v>
      </c>
    </row>
    <row r="15" spans="1:12" x14ac:dyDescent="0.3">
      <c r="A15" s="37" t="str">
        <f>LEFT(Table2[[#This Row],[Plant(s) Please select from dropdown menu]],4)</f>
        <v/>
      </c>
      <c r="B15" s="38" t="s">
        <v>426</v>
      </c>
      <c r="C15" s="38">
        <f>Table2[[#This Row],[Vendor ID '#]]</f>
        <v>0</v>
      </c>
      <c r="D15" s="38" t="str">
        <f t="shared" si="0"/>
        <v>3</v>
      </c>
      <c r="E15" s="39">
        <f>Table2[[#This Row],[Email Address]]</f>
        <v>0</v>
      </c>
      <c r="F15" s="26"/>
      <c r="G15" s="19">
        <v>3</v>
      </c>
      <c r="H15" s="20" t="str">
        <f>LEFT(Table2[[#This Row],[Last Name]],5)</f>
        <v/>
      </c>
      <c r="I15" s="32" t="str">
        <f>LEFT(Table2[[#This Row],[First Name]],1)</f>
        <v/>
      </c>
      <c r="J15" s="46">
        <f>Table2[[#This Row],[First Name]]</f>
        <v>0</v>
      </c>
      <c r="K15" s="47">
        <f>Table2[[#This Row],[Last Name]]</f>
        <v>0</v>
      </c>
      <c r="L15" s="48">
        <f>Table2[[#This Row],[Email Address]]</f>
        <v>0</v>
      </c>
    </row>
    <row r="16" spans="1:12" x14ac:dyDescent="0.3">
      <c r="A16" s="37" t="str">
        <f>LEFT(Table2[[#This Row],[Plant(s) Please select from dropdown menu]],4)</f>
        <v/>
      </c>
      <c r="B16" s="38" t="s">
        <v>426</v>
      </c>
      <c r="C16" s="38">
        <f>Table2[[#This Row],[Vendor ID '#]]</f>
        <v>0</v>
      </c>
      <c r="D16" s="38" t="str">
        <f t="shared" si="0"/>
        <v>3</v>
      </c>
      <c r="E16" s="39">
        <f>Table2[[#This Row],[Email Address]]</f>
        <v>0</v>
      </c>
      <c r="F16" s="26"/>
      <c r="G16" s="19">
        <v>3</v>
      </c>
      <c r="H16" s="20" t="str">
        <f>LEFT(Table2[[#This Row],[Last Name]],5)</f>
        <v/>
      </c>
      <c r="I16" s="32" t="str">
        <f>LEFT(Table2[[#This Row],[First Name]],1)</f>
        <v/>
      </c>
      <c r="J16" s="46">
        <f>Table2[[#This Row],[First Name]]</f>
        <v>0</v>
      </c>
      <c r="K16" s="47">
        <f>Table2[[#This Row],[Last Name]]</f>
        <v>0</v>
      </c>
      <c r="L16" s="48">
        <f>Table2[[#This Row],[Email Address]]</f>
        <v>0</v>
      </c>
    </row>
    <row r="17" spans="1:12" x14ac:dyDescent="0.3">
      <c r="A17" s="37" t="str">
        <f>LEFT(Table2[[#This Row],[Plant(s) Please select from dropdown menu]],4)</f>
        <v/>
      </c>
      <c r="B17" s="38" t="s">
        <v>426</v>
      </c>
      <c r="C17" s="38">
        <f>Table2[[#This Row],[Vendor ID '#]]</f>
        <v>0</v>
      </c>
      <c r="D17" s="38" t="str">
        <f t="shared" si="0"/>
        <v>3</v>
      </c>
      <c r="E17" s="39">
        <f>Table2[[#This Row],[Email Address]]</f>
        <v>0</v>
      </c>
      <c r="F17" s="26"/>
      <c r="G17" s="19">
        <v>3</v>
      </c>
      <c r="H17" s="20" t="str">
        <f>LEFT(Table2[[#This Row],[Last Name]],5)</f>
        <v/>
      </c>
      <c r="I17" s="32" t="str">
        <f>LEFT(Table2[[#This Row],[First Name]],1)</f>
        <v/>
      </c>
      <c r="J17" s="46">
        <f>Table2[[#This Row],[First Name]]</f>
        <v>0</v>
      </c>
      <c r="K17" s="47">
        <f>Table2[[#This Row],[Last Name]]</f>
        <v>0</v>
      </c>
      <c r="L17" s="48">
        <f>Table2[[#This Row],[Email Address]]</f>
        <v>0</v>
      </c>
    </row>
    <row r="18" spans="1:12" x14ac:dyDescent="0.3">
      <c r="A18" s="37" t="str">
        <f>LEFT(Table2[[#This Row],[Plant(s) Please select from dropdown menu]],4)</f>
        <v/>
      </c>
      <c r="B18" s="38" t="s">
        <v>426</v>
      </c>
      <c r="C18" s="38">
        <f>Table2[[#This Row],[Vendor ID '#]]</f>
        <v>0</v>
      </c>
      <c r="D18" s="38" t="str">
        <f t="shared" si="0"/>
        <v>3</v>
      </c>
      <c r="E18" s="39">
        <f>Table2[[#This Row],[Email Address]]</f>
        <v>0</v>
      </c>
      <c r="F18" s="26"/>
      <c r="G18" s="19">
        <v>3</v>
      </c>
      <c r="H18" s="20" t="str">
        <f>LEFT(Table2[[#This Row],[Last Name]],5)</f>
        <v/>
      </c>
      <c r="I18" s="32" t="str">
        <f>LEFT(Table2[[#This Row],[First Name]],1)</f>
        <v/>
      </c>
      <c r="J18" s="46">
        <f>Table2[[#This Row],[First Name]]</f>
        <v>0</v>
      </c>
      <c r="K18" s="47">
        <f>Table2[[#This Row],[Last Name]]</f>
        <v>0</v>
      </c>
      <c r="L18" s="48">
        <f>Table2[[#This Row],[Email Address]]</f>
        <v>0</v>
      </c>
    </row>
    <row r="19" spans="1:12" x14ac:dyDescent="0.3">
      <c r="A19" s="37" t="str">
        <f>LEFT(Table2[[#This Row],[Plant(s) Please select from dropdown menu]],4)</f>
        <v/>
      </c>
      <c r="B19" s="38" t="s">
        <v>426</v>
      </c>
      <c r="C19" s="38">
        <f>Table2[[#This Row],[Vendor ID '#]]</f>
        <v>0</v>
      </c>
      <c r="D19" s="38" t="str">
        <f t="shared" si="0"/>
        <v>3</v>
      </c>
      <c r="E19" s="39">
        <f>Table2[[#This Row],[Email Address]]</f>
        <v>0</v>
      </c>
      <c r="F19" s="26"/>
      <c r="G19" s="19">
        <v>3</v>
      </c>
      <c r="H19" s="20" t="str">
        <f>LEFT(Table2[[#This Row],[Last Name]],5)</f>
        <v/>
      </c>
      <c r="I19" s="32" t="str">
        <f>LEFT(Table2[[#This Row],[First Name]],1)</f>
        <v/>
      </c>
      <c r="J19" s="46">
        <f>Table2[[#This Row],[First Name]]</f>
        <v>0</v>
      </c>
      <c r="K19" s="47">
        <f>Table2[[#This Row],[Last Name]]</f>
        <v>0</v>
      </c>
      <c r="L19" s="48">
        <f>Table2[[#This Row],[Email Address]]</f>
        <v>0</v>
      </c>
    </row>
    <row r="20" spans="1:12" x14ac:dyDescent="0.3">
      <c r="A20" s="37" t="str">
        <f>LEFT(Table2[[#This Row],[Plant(s) Please select from dropdown menu]],4)</f>
        <v/>
      </c>
      <c r="B20" s="38" t="s">
        <v>426</v>
      </c>
      <c r="C20" s="38">
        <f>Table2[[#This Row],[Vendor ID '#]]</f>
        <v>0</v>
      </c>
      <c r="D20" s="38" t="str">
        <f t="shared" si="0"/>
        <v>3</v>
      </c>
      <c r="E20" s="39">
        <f>Table2[[#This Row],[Email Address]]</f>
        <v>0</v>
      </c>
      <c r="F20" s="26"/>
      <c r="G20" s="19">
        <v>3</v>
      </c>
      <c r="H20" s="20" t="str">
        <f>LEFT(Table2[[#This Row],[Last Name]],5)</f>
        <v/>
      </c>
      <c r="I20" s="32" t="str">
        <f>LEFT(Table2[[#This Row],[First Name]],1)</f>
        <v/>
      </c>
      <c r="J20" s="46">
        <f>Table2[[#This Row],[First Name]]</f>
        <v>0</v>
      </c>
      <c r="K20" s="47">
        <f>Table2[[#This Row],[Last Name]]</f>
        <v>0</v>
      </c>
      <c r="L20" s="48">
        <f>Table2[[#This Row],[Email Address]]</f>
        <v>0</v>
      </c>
    </row>
    <row r="21" spans="1:12" x14ac:dyDescent="0.3">
      <c r="A21" s="37" t="str">
        <f>LEFT(Table2[[#This Row],[Plant(s) Please select from dropdown menu]],4)</f>
        <v/>
      </c>
      <c r="B21" s="38" t="s">
        <v>426</v>
      </c>
      <c r="C21" s="38">
        <f>Table2[[#This Row],[Vendor ID '#]]</f>
        <v>0</v>
      </c>
      <c r="D21" s="38" t="str">
        <f t="shared" si="0"/>
        <v>3</v>
      </c>
      <c r="E21" s="39">
        <f>Table2[[#This Row],[Email Address]]</f>
        <v>0</v>
      </c>
      <c r="F21" s="26"/>
      <c r="G21" s="19">
        <v>3</v>
      </c>
      <c r="H21" s="20" t="str">
        <f>LEFT(Table2[[#This Row],[Last Name]],5)</f>
        <v/>
      </c>
      <c r="I21" s="32" t="str">
        <f>LEFT(Table2[[#This Row],[First Name]],1)</f>
        <v/>
      </c>
      <c r="J21" s="46">
        <f>Table2[[#This Row],[First Name]]</f>
        <v>0</v>
      </c>
      <c r="K21" s="47">
        <f>Table2[[#This Row],[Last Name]]</f>
        <v>0</v>
      </c>
      <c r="L21" s="48">
        <f>Table2[[#This Row],[Email Address]]</f>
        <v>0</v>
      </c>
    </row>
    <row r="22" spans="1:12" x14ac:dyDescent="0.3">
      <c r="A22" s="37" t="str">
        <f>LEFT(Table2[[#This Row],[Plant(s) Please select from dropdown menu]],4)</f>
        <v/>
      </c>
      <c r="B22" s="38" t="s">
        <v>426</v>
      </c>
      <c r="C22" s="38">
        <f>Table2[[#This Row],[Vendor ID '#]]</f>
        <v>0</v>
      </c>
      <c r="D22" s="38" t="str">
        <f t="shared" si="0"/>
        <v>3</v>
      </c>
      <c r="E22" s="39">
        <f>Table2[[#This Row],[Email Address]]</f>
        <v>0</v>
      </c>
      <c r="F22" s="26"/>
      <c r="G22" s="19">
        <v>3</v>
      </c>
      <c r="H22" s="20" t="str">
        <f>LEFT(Table2[[#This Row],[Last Name]],5)</f>
        <v/>
      </c>
      <c r="I22" s="32" t="str">
        <f>LEFT(Table2[[#This Row],[First Name]],1)</f>
        <v/>
      </c>
      <c r="J22" s="46">
        <f>Table2[[#This Row],[First Name]]</f>
        <v>0</v>
      </c>
      <c r="K22" s="47">
        <f>Table2[[#This Row],[Last Name]]</f>
        <v>0</v>
      </c>
      <c r="L22" s="48">
        <f>Table2[[#This Row],[Email Address]]</f>
        <v>0</v>
      </c>
    </row>
    <row r="23" spans="1:12" x14ac:dyDescent="0.3">
      <c r="A23" s="37" t="str">
        <f>LEFT(Table2[[#This Row],[Plant(s) Please select from dropdown menu]],4)</f>
        <v/>
      </c>
      <c r="B23" s="38" t="s">
        <v>426</v>
      </c>
      <c r="C23" s="38">
        <f>Table2[[#This Row],[Vendor ID '#]]</f>
        <v>0</v>
      </c>
      <c r="D23" s="38" t="str">
        <f t="shared" si="0"/>
        <v>3</v>
      </c>
      <c r="E23" s="39">
        <f>Table2[[#This Row],[Email Address]]</f>
        <v>0</v>
      </c>
      <c r="F23" s="26"/>
      <c r="G23" s="19">
        <v>3</v>
      </c>
      <c r="H23" s="20" t="str">
        <f>LEFT(Table2[[#This Row],[Last Name]],5)</f>
        <v/>
      </c>
      <c r="I23" s="32" t="str">
        <f>LEFT(Table2[[#This Row],[First Name]],1)</f>
        <v/>
      </c>
      <c r="J23" s="46">
        <f>Table2[[#This Row],[First Name]]</f>
        <v>0</v>
      </c>
      <c r="K23" s="47">
        <f>Table2[[#This Row],[Last Name]]</f>
        <v>0</v>
      </c>
      <c r="L23" s="48">
        <f>Table2[[#This Row],[Email Address]]</f>
        <v>0</v>
      </c>
    </row>
    <row r="24" spans="1:12" x14ac:dyDescent="0.3">
      <c r="A24" s="37" t="str">
        <f>LEFT(Table2[[#This Row],[Plant(s) Please select from dropdown menu]],4)</f>
        <v/>
      </c>
      <c r="B24" s="38" t="s">
        <v>426</v>
      </c>
      <c r="C24" s="38">
        <f>Table2[[#This Row],[Vendor ID '#]]</f>
        <v>0</v>
      </c>
      <c r="D24" s="38" t="str">
        <f t="shared" si="0"/>
        <v>3</v>
      </c>
      <c r="E24" s="39">
        <f>Table2[[#This Row],[Email Address]]</f>
        <v>0</v>
      </c>
      <c r="F24" s="26"/>
      <c r="G24" s="19">
        <v>3</v>
      </c>
      <c r="H24" s="20" t="str">
        <f>LEFT(Table2[[#This Row],[Last Name]],5)</f>
        <v/>
      </c>
      <c r="I24" s="32" t="str">
        <f>LEFT(Table2[[#This Row],[First Name]],1)</f>
        <v/>
      </c>
      <c r="J24" s="46">
        <f>Table2[[#This Row],[First Name]]</f>
        <v>0</v>
      </c>
      <c r="K24" s="47">
        <f>Table2[[#This Row],[Last Name]]</f>
        <v>0</v>
      </c>
      <c r="L24" s="48">
        <f>Table2[[#This Row],[Email Address]]</f>
        <v>0</v>
      </c>
    </row>
    <row r="25" spans="1:12" x14ac:dyDescent="0.3">
      <c r="A25" s="37" t="str">
        <f>LEFT(Table2[[#This Row],[Plant(s) Please select from dropdown menu]],4)</f>
        <v/>
      </c>
      <c r="B25" s="38" t="s">
        <v>426</v>
      </c>
      <c r="C25" s="38">
        <f>Table2[[#This Row],[Vendor ID '#]]</f>
        <v>0</v>
      </c>
      <c r="D25" s="38" t="str">
        <f t="shared" si="0"/>
        <v>3</v>
      </c>
      <c r="E25" s="39">
        <f>Table2[[#This Row],[Email Address]]</f>
        <v>0</v>
      </c>
      <c r="F25" s="26"/>
      <c r="G25" s="19">
        <v>3</v>
      </c>
      <c r="H25" s="20" t="str">
        <f>LEFT(Table2[[#This Row],[Last Name]],5)</f>
        <v/>
      </c>
      <c r="I25" s="32" t="str">
        <f>LEFT(Table2[[#This Row],[First Name]],1)</f>
        <v/>
      </c>
      <c r="J25" s="46">
        <f>Table2[[#This Row],[First Name]]</f>
        <v>0</v>
      </c>
      <c r="K25" s="47">
        <f>Table2[[#This Row],[Last Name]]</f>
        <v>0</v>
      </c>
      <c r="L25" s="48">
        <f>Table2[[#This Row],[Email Address]]</f>
        <v>0</v>
      </c>
    </row>
    <row r="26" spans="1:12" x14ac:dyDescent="0.3">
      <c r="A26" s="37" t="str">
        <f>LEFT(Table2[[#This Row],[Plant(s) Please select from dropdown menu]],4)</f>
        <v/>
      </c>
      <c r="B26" s="38" t="s">
        <v>426</v>
      </c>
      <c r="C26" s="38">
        <f>Table2[[#This Row],[Vendor ID '#]]</f>
        <v>0</v>
      </c>
      <c r="D26" s="38" t="str">
        <f t="shared" si="0"/>
        <v>3</v>
      </c>
      <c r="E26" s="39">
        <f>Table2[[#This Row],[Email Address]]</f>
        <v>0</v>
      </c>
      <c r="F26" s="26"/>
      <c r="G26" s="19">
        <v>3</v>
      </c>
      <c r="H26" s="20" t="str">
        <f>LEFT(Table2[[#This Row],[Last Name]],5)</f>
        <v/>
      </c>
      <c r="I26" s="32" t="str">
        <f>LEFT(Table2[[#This Row],[First Name]],1)</f>
        <v/>
      </c>
      <c r="J26" s="46">
        <f>Table2[[#This Row],[First Name]]</f>
        <v>0</v>
      </c>
      <c r="K26" s="47">
        <f>Table2[[#This Row],[Last Name]]</f>
        <v>0</v>
      </c>
      <c r="L26" s="48">
        <f>Table2[[#This Row],[Email Address]]</f>
        <v>0</v>
      </c>
    </row>
    <row r="27" spans="1:12" x14ac:dyDescent="0.3">
      <c r="A27" s="37" t="str">
        <f>LEFT(Table2[[#This Row],[Plant(s) Please select from dropdown menu]],4)</f>
        <v/>
      </c>
      <c r="B27" s="38" t="s">
        <v>426</v>
      </c>
      <c r="C27" s="38">
        <f>Table2[[#This Row],[Vendor ID '#]]</f>
        <v>0</v>
      </c>
      <c r="D27" s="38" t="str">
        <f t="shared" si="0"/>
        <v>3</v>
      </c>
      <c r="E27" s="39">
        <f>Table2[[#This Row],[Email Address]]</f>
        <v>0</v>
      </c>
      <c r="F27" s="26"/>
      <c r="G27" s="19">
        <v>3</v>
      </c>
      <c r="H27" s="20" t="str">
        <f>LEFT(Table2[[#This Row],[Last Name]],5)</f>
        <v/>
      </c>
      <c r="I27" s="32" t="str">
        <f>LEFT(Table2[[#This Row],[First Name]],1)</f>
        <v/>
      </c>
      <c r="J27" s="46">
        <f>Table2[[#This Row],[First Name]]</f>
        <v>0</v>
      </c>
      <c r="K27" s="47">
        <f>Table2[[#This Row],[Last Name]]</f>
        <v>0</v>
      </c>
      <c r="L27" s="48">
        <f>Table2[[#This Row],[Email Address]]</f>
        <v>0</v>
      </c>
    </row>
    <row r="28" spans="1:12" x14ac:dyDescent="0.3">
      <c r="A28" s="37" t="str">
        <f>LEFT(Table2[[#This Row],[Plant(s) Please select from dropdown menu]],4)</f>
        <v/>
      </c>
      <c r="B28" s="38" t="s">
        <v>426</v>
      </c>
      <c r="C28" s="38">
        <f>Table2[[#This Row],[Vendor ID '#]]</f>
        <v>0</v>
      </c>
      <c r="D28" s="38" t="str">
        <f t="shared" si="0"/>
        <v>3</v>
      </c>
      <c r="E28" s="39">
        <f>Table2[[#This Row],[Email Address]]</f>
        <v>0</v>
      </c>
      <c r="F28" s="26"/>
      <c r="G28" s="19">
        <v>3</v>
      </c>
      <c r="H28" s="20" t="str">
        <f>LEFT(Table2[[#This Row],[Last Name]],5)</f>
        <v/>
      </c>
      <c r="I28" s="32" t="str">
        <f>LEFT(Table2[[#This Row],[First Name]],1)</f>
        <v/>
      </c>
      <c r="J28" s="46">
        <f>Table2[[#This Row],[First Name]]</f>
        <v>0</v>
      </c>
      <c r="K28" s="47">
        <f>Table2[[#This Row],[Last Name]]</f>
        <v>0</v>
      </c>
      <c r="L28" s="48">
        <f>Table2[[#This Row],[Email Address]]</f>
        <v>0</v>
      </c>
    </row>
    <row r="29" spans="1:12" x14ac:dyDescent="0.3">
      <c r="A29" s="37" t="str">
        <f>LEFT(Table2[[#This Row],[Plant(s) Please select from dropdown menu]],4)</f>
        <v/>
      </c>
      <c r="B29" s="38" t="s">
        <v>426</v>
      </c>
      <c r="C29" s="38">
        <f>Table2[[#This Row],[Vendor ID '#]]</f>
        <v>0</v>
      </c>
      <c r="D29" s="38" t="str">
        <f t="shared" si="0"/>
        <v>3</v>
      </c>
      <c r="E29" s="39">
        <f>Table2[[#This Row],[Email Address]]</f>
        <v>0</v>
      </c>
      <c r="F29" s="26"/>
      <c r="G29" s="19">
        <v>3</v>
      </c>
      <c r="H29" s="20" t="str">
        <f>LEFT(Table2[[#This Row],[Last Name]],5)</f>
        <v/>
      </c>
      <c r="I29" s="32" t="str">
        <f>LEFT(Table2[[#This Row],[First Name]],1)</f>
        <v/>
      </c>
      <c r="J29" s="46">
        <f>Table2[[#This Row],[First Name]]</f>
        <v>0</v>
      </c>
      <c r="K29" s="47">
        <f>Table2[[#This Row],[Last Name]]</f>
        <v>0</v>
      </c>
      <c r="L29" s="48">
        <f>Table2[[#This Row],[Email Address]]</f>
        <v>0</v>
      </c>
    </row>
    <row r="30" spans="1:12" x14ac:dyDescent="0.3">
      <c r="A30" s="37" t="str">
        <f>LEFT(Table2[[#This Row],[Plant(s) Please select from dropdown menu]],4)</f>
        <v/>
      </c>
      <c r="B30" s="38" t="s">
        <v>426</v>
      </c>
      <c r="C30" s="38">
        <f>Table2[[#This Row],[Vendor ID '#]]</f>
        <v>0</v>
      </c>
      <c r="D30" s="38" t="str">
        <f t="shared" si="0"/>
        <v>3</v>
      </c>
      <c r="E30" s="39">
        <f>Table2[[#This Row],[Email Address]]</f>
        <v>0</v>
      </c>
      <c r="F30" s="26"/>
      <c r="G30" s="19">
        <v>3</v>
      </c>
      <c r="H30" s="20" t="str">
        <f>LEFT(Table2[[#This Row],[Last Name]],5)</f>
        <v/>
      </c>
      <c r="I30" s="32" t="str">
        <f>LEFT(Table2[[#This Row],[First Name]],1)</f>
        <v/>
      </c>
      <c r="J30" s="46">
        <f>Table2[[#This Row],[First Name]]</f>
        <v>0</v>
      </c>
      <c r="K30" s="47">
        <f>Table2[[#This Row],[Last Name]]</f>
        <v>0</v>
      </c>
      <c r="L30" s="48">
        <f>Table2[[#This Row],[Email Address]]</f>
        <v>0</v>
      </c>
    </row>
    <row r="31" spans="1:12" x14ac:dyDescent="0.3">
      <c r="A31" s="37" t="str">
        <f>LEFT(Table2[[#This Row],[Plant(s) Please select from dropdown menu]],4)</f>
        <v/>
      </c>
      <c r="B31" s="38" t="s">
        <v>426</v>
      </c>
      <c r="C31" s="38">
        <f>Table2[[#This Row],[Vendor ID '#]]</f>
        <v>0</v>
      </c>
      <c r="D31" s="38" t="str">
        <f t="shared" si="0"/>
        <v>3</v>
      </c>
      <c r="E31" s="39">
        <f>Table2[[#This Row],[Email Address]]</f>
        <v>0</v>
      </c>
      <c r="F31" s="26"/>
      <c r="G31" s="19">
        <v>3</v>
      </c>
      <c r="H31" s="20" t="str">
        <f>LEFT(Table2[[#This Row],[Last Name]],5)</f>
        <v/>
      </c>
      <c r="I31" s="32" t="str">
        <f>LEFT(Table2[[#This Row],[First Name]],1)</f>
        <v/>
      </c>
      <c r="J31" s="46">
        <f>Table2[[#This Row],[First Name]]</f>
        <v>0</v>
      </c>
      <c r="K31" s="47">
        <f>Table2[[#This Row],[Last Name]]</f>
        <v>0</v>
      </c>
      <c r="L31" s="48">
        <f>Table2[[#This Row],[Email Address]]</f>
        <v>0</v>
      </c>
    </row>
    <row r="32" spans="1:12" x14ac:dyDescent="0.3">
      <c r="A32" s="37" t="str">
        <f>LEFT(Table2[[#This Row],[Plant(s) Please select from dropdown menu]],4)</f>
        <v/>
      </c>
      <c r="B32" s="38" t="s">
        <v>426</v>
      </c>
      <c r="C32" s="38">
        <f>Table2[[#This Row],[Vendor ID '#]]</f>
        <v>0</v>
      </c>
      <c r="D32" s="38" t="str">
        <f t="shared" si="0"/>
        <v>3</v>
      </c>
      <c r="E32" s="39">
        <f>Table2[[#This Row],[Email Address]]</f>
        <v>0</v>
      </c>
      <c r="F32" s="26"/>
      <c r="G32" s="19">
        <v>3</v>
      </c>
      <c r="H32" s="20" t="str">
        <f>LEFT(Table2[[#This Row],[Last Name]],5)</f>
        <v/>
      </c>
      <c r="I32" s="32" t="str">
        <f>LEFT(Table2[[#This Row],[First Name]],1)</f>
        <v/>
      </c>
      <c r="J32" s="46">
        <f>Table2[[#This Row],[First Name]]</f>
        <v>0</v>
      </c>
      <c r="K32" s="47">
        <f>Table2[[#This Row],[Last Name]]</f>
        <v>0</v>
      </c>
      <c r="L32" s="48">
        <f>Table2[[#This Row],[Email Address]]</f>
        <v>0</v>
      </c>
    </row>
    <row r="33" spans="1:12" x14ac:dyDescent="0.3">
      <c r="A33" s="37" t="str">
        <f>LEFT(Table2[[#This Row],[Plant(s) Please select from dropdown menu]],4)</f>
        <v/>
      </c>
      <c r="B33" s="38" t="s">
        <v>426</v>
      </c>
      <c r="C33" s="38">
        <f>Table2[[#This Row],[Vendor ID '#]]</f>
        <v>0</v>
      </c>
      <c r="D33" s="38" t="str">
        <f t="shared" si="0"/>
        <v>3</v>
      </c>
      <c r="E33" s="39">
        <f>Table2[[#This Row],[Email Address]]</f>
        <v>0</v>
      </c>
      <c r="F33" s="26"/>
      <c r="G33" s="19">
        <v>3</v>
      </c>
      <c r="H33" s="20" t="str">
        <f>LEFT(Table2[[#This Row],[Last Name]],5)</f>
        <v/>
      </c>
      <c r="I33" s="32" t="str">
        <f>LEFT(Table2[[#This Row],[First Name]],1)</f>
        <v/>
      </c>
      <c r="J33" s="46">
        <f>Table2[[#This Row],[First Name]]</f>
        <v>0</v>
      </c>
      <c r="K33" s="47">
        <f>Table2[[#This Row],[Last Name]]</f>
        <v>0</v>
      </c>
      <c r="L33" s="48">
        <f>Table2[[#This Row],[Email Address]]</f>
        <v>0</v>
      </c>
    </row>
    <row r="34" spans="1:12" x14ac:dyDescent="0.3">
      <c r="A34" s="37" t="str">
        <f>LEFT(Table2[[#This Row],[Plant(s) Please select from dropdown menu]],4)</f>
        <v/>
      </c>
      <c r="B34" s="38" t="s">
        <v>426</v>
      </c>
      <c r="C34" s="38">
        <f>Table2[[#This Row],[Vendor ID '#]]</f>
        <v>0</v>
      </c>
      <c r="D34" s="38" t="str">
        <f t="shared" si="0"/>
        <v>3</v>
      </c>
      <c r="E34" s="39">
        <f>Table2[[#This Row],[Email Address]]</f>
        <v>0</v>
      </c>
      <c r="F34" s="26"/>
      <c r="G34" s="19">
        <v>3</v>
      </c>
      <c r="H34" s="20" t="str">
        <f>LEFT(Table2[[#This Row],[Last Name]],5)</f>
        <v/>
      </c>
      <c r="I34" s="32" t="str">
        <f>LEFT(Table2[[#This Row],[First Name]],1)</f>
        <v/>
      </c>
      <c r="J34" s="46">
        <f>Table2[[#This Row],[First Name]]</f>
        <v>0</v>
      </c>
      <c r="K34" s="47">
        <f>Table2[[#This Row],[Last Name]]</f>
        <v>0</v>
      </c>
      <c r="L34" s="48">
        <f>Table2[[#This Row],[Email Address]]</f>
        <v>0</v>
      </c>
    </row>
    <row r="35" spans="1:12" x14ac:dyDescent="0.3">
      <c r="A35" s="37" t="str">
        <f>LEFT(Table2[[#This Row],[Plant(s) Please select from dropdown menu]],4)</f>
        <v/>
      </c>
      <c r="B35" s="38" t="s">
        <v>426</v>
      </c>
      <c r="C35" s="38">
        <f>Table2[[#This Row],[Vendor ID '#]]</f>
        <v>0</v>
      </c>
      <c r="D35" s="38" t="str">
        <f t="shared" si="0"/>
        <v>3</v>
      </c>
      <c r="E35" s="39">
        <f>Table2[[#This Row],[Email Address]]</f>
        <v>0</v>
      </c>
      <c r="F35" s="26"/>
      <c r="G35" s="19">
        <v>3</v>
      </c>
      <c r="H35" s="20" t="str">
        <f>LEFT(Table2[[#This Row],[Last Name]],5)</f>
        <v/>
      </c>
      <c r="I35" s="32" t="str">
        <f>LEFT(Table2[[#This Row],[First Name]],1)</f>
        <v/>
      </c>
      <c r="J35" s="46">
        <f>Table2[[#This Row],[First Name]]</f>
        <v>0</v>
      </c>
      <c r="K35" s="47">
        <f>Table2[[#This Row],[Last Name]]</f>
        <v>0</v>
      </c>
      <c r="L35" s="48">
        <f>Table2[[#This Row],[Email Address]]</f>
        <v>0</v>
      </c>
    </row>
    <row r="36" spans="1:12" x14ac:dyDescent="0.3">
      <c r="A36" s="37" t="str">
        <f>LEFT(Table2[[#This Row],[Plant(s) Please select from dropdown menu]],4)</f>
        <v/>
      </c>
      <c r="B36" s="38" t="s">
        <v>426</v>
      </c>
      <c r="C36" s="38">
        <f>Table2[[#This Row],[Vendor ID '#]]</f>
        <v>0</v>
      </c>
      <c r="D36" s="38" t="str">
        <f t="shared" si="0"/>
        <v>3</v>
      </c>
      <c r="E36" s="39">
        <f>Table2[[#This Row],[Email Address]]</f>
        <v>0</v>
      </c>
      <c r="F36" s="26"/>
      <c r="G36" s="19">
        <v>3</v>
      </c>
      <c r="H36" s="20" t="str">
        <f>LEFT(Table2[[#This Row],[Last Name]],5)</f>
        <v/>
      </c>
      <c r="I36" s="32" t="str">
        <f>LEFT(Table2[[#This Row],[First Name]],1)</f>
        <v/>
      </c>
      <c r="J36" s="46">
        <f>Table2[[#This Row],[First Name]]</f>
        <v>0</v>
      </c>
      <c r="K36" s="47">
        <f>Table2[[#This Row],[Last Name]]</f>
        <v>0</v>
      </c>
      <c r="L36" s="48">
        <f>Table2[[#This Row],[Email Address]]</f>
        <v>0</v>
      </c>
    </row>
    <row r="37" spans="1:12" x14ac:dyDescent="0.3">
      <c r="A37" s="37" t="str">
        <f>LEFT(Table2[[#This Row],[Plant(s) Please select from dropdown menu]],4)</f>
        <v/>
      </c>
      <c r="B37" s="38" t="s">
        <v>426</v>
      </c>
      <c r="C37" s="38">
        <f>Table2[[#This Row],[Vendor ID '#]]</f>
        <v>0</v>
      </c>
      <c r="D37" s="38" t="str">
        <f t="shared" si="0"/>
        <v>3</v>
      </c>
      <c r="E37" s="39">
        <f>Table2[[#This Row],[Email Address]]</f>
        <v>0</v>
      </c>
      <c r="F37" s="26"/>
      <c r="G37" s="19">
        <v>3</v>
      </c>
      <c r="H37" s="20" t="str">
        <f>LEFT(Table2[[#This Row],[Last Name]],5)</f>
        <v/>
      </c>
      <c r="I37" s="32" t="str">
        <f>LEFT(Table2[[#This Row],[First Name]],1)</f>
        <v/>
      </c>
      <c r="J37" s="46">
        <f>Table2[[#This Row],[First Name]]</f>
        <v>0</v>
      </c>
      <c r="K37" s="47">
        <f>Table2[[#This Row],[Last Name]]</f>
        <v>0</v>
      </c>
      <c r="L37" s="48">
        <f>Table2[[#This Row],[Email Address]]</f>
        <v>0</v>
      </c>
    </row>
    <row r="38" spans="1:12" x14ac:dyDescent="0.3">
      <c r="A38" s="37" t="str">
        <f>LEFT(Table2[[#This Row],[Plant(s) Please select from dropdown menu]],4)</f>
        <v/>
      </c>
      <c r="B38" s="38" t="s">
        <v>426</v>
      </c>
      <c r="C38" s="38">
        <f>Table2[[#This Row],[Vendor ID '#]]</f>
        <v>0</v>
      </c>
      <c r="D38" s="38" t="str">
        <f t="shared" si="0"/>
        <v>3</v>
      </c>
      <c r="E38" s="39">
        <f>Table2[[#This Row],[Email Address]]</f>
        <v>0</v>
      </c>
      <c r="F38" s="26"/>
      <c r="G38" s="19">
        <v>3</v>
      </c>
      <c r="H38" s="20" t="str">
        <f>LEFT(Table2[[#This Row],[Last Name]],5)</f>
        <v/>
      </c>
      <c r="I38" s="32" t="str">
        <f>LEFT(Table2[[#This Row],[First Name]],1)</f>
        <v/>
      </c>
      <c r="J38" s="46">
        <f>Table2[[#This Row],[First Name]]</f>
        <v>0</v>
      </c>
      <c r="K38" s="47">
        <f>Table2[[#This Row],[Last Name]]</f>
        <v>0</v>
      </c>
      <c r="L38" s="48">
        <f>Table2[[#This Row],[Email Address]]</f>
        <v>0</v>
      </c>
    </row>
    <row r="39" spans="1:12" x14ac:dyDescent="0.3">
      <c r="A39" s="37" t="str">
        <f>LEFT(Table2[[#This Row],[Plant(s) Please select from dropdown menu]],4)</f>
        <v/>
      </c>
      <c r="B39" s="38" t="s">
        <v>426</v>
      </c>
      <c r="C39" s="38">
        <f>Table2[[#This Row],[Vendor ID '#]]</f>
        <v>0</v>
      </c>
      <c r="D39" s="38" t="str">
        <f t="shared" si="0"/>
        <v>3</v>
      </c>
      <c r="E39" s="39">
        <f>Table2[[#This Row],[Email Address]]</f>
        <v>0</v>
      </c>
      <c r="F39" s="26"/>
      <c r="G39" s="19">
        <v>3</v>
      </c>
      <c r="H39" s="20" t="str">
        <f>LEFT(Table2[[#This Row],[Last Name]],5)</f>
        <v/>
      </c>
      <c r="I39" s="32" t="str">
        <f>LEFT(Table2[[#This Row],[First Name]],1)</f>
        <v/>
      </c>
      <c r="J39" s="46">
        <f>Table2[[#This Row],[First Name]]</f>
        <v>0</v>
      </c>
      <c r="K39" s="47">
        <f>Table2[[#This Row],[Last Name]]</f>
        <v>0</v>
      </c>
      <c r="L39" s="48">
        <f>Table2[[#This Row],[Email Address]]</f>
        <v>0</v>
      </c>
    </row>
    <row r="40" spans="1:12" x14ac:dyDescent="0.3">
      <c r="A40" s="37" t="str">
        <f>LEFT(Table2[[#This Row],[Plant(s) Please select from dropdown menu]],4)</f>
        <v/>
      </c>
      <c r="B40" s="38" t="s">
        <v>426</v>
      </c>
      <c r="C40" s="38">
        <f>Table2[[#This Row],[Vendor ID '#]]</f>
        <v>0</v>
      </c>
      <c r="D40" s="38" t="str">
        <f t="shared" si="0"/>
        <v>3</v>
      </c>
      <c r="E40" s="39">
        <f>Table2[[#This Row],[Email Address]]</f>
        <v>0</v>
      </c>
      <c r="F40" s="26"/>
      <c r="G40" s="19">
        <v>3</v>
      </c>
      <c r="H40" s="20" t="str">
        <f>LEFT(Table2[[#This Row],[Last Name]],5)</f>
        <v/>
      </c>
      <c r="I40" s="32" t="str">
        <f>LEFT(Table2[[#This Row],[First Name]],1)</f>
        <v/>
      </c>
      <c r="J40" s="46">
        <f>Table2[[#This Row],[First Name]]</f>
        <v>0</v>
      </c>
      <c r="K40" s="47">
        <f>Table2[[#This Row],[Last Name]]</f>
        <v>0</v>
      </c>
      <c r="L40" s="48">
        <f>Table2[[#This Row],[Email Address]]</f>
        <v>0</v>
      </c>
    </row>
    <row r="41" spans="1:12" x14ac:dyDescent="0.3">
      <c r="A41" s="37" t="str">
        <f>LEFT(Table2[[#This Row],[Plant(s) Please select from dropdown menu]],4)</f>
        <v/>
      </c>
      <c r="B41" s="38" t="s">
        <v>426</v>
      </c>
      <c r="C41" s="38">
        <f>Table2[[#This Row],[Vendor ID '#]]</f>
        <v>0</v>
      </c>
      <c r="D41" s="38" t="str">
        <f t="shared" si="0"/>
        <v>3</v>
      </c>
      <c r="E41" s="39">
        <f>Table2[[#This Row],[Email Address]]</f>
        <v>0</v>
      </c>
      <c r="F41" s="26"/>
      <c r="G41" s="19">
        <v>3</v>
      </c>
      <c r="H41" s="20" t="str">
        <f>LEFT(Table2[[#This Row],[Last Name]],5)</f>
        <v/>
      </c>
      <c r="I41" s="32" t="str">
        <f>LEFT(Table2[[#This Row],[First Name]],1)</f>
        <v/>
      </c>
      <c r="J41" s="46">
        <f>Table2[[#This Row],[First Name]]</f>
        <v>0</v>
      </c>
      <c r="K41" s="47">
        <f>Table2[[#This Row],[Last Name]]</f>
        <v>0</v>
      </c>
      <c r="L41" s="48">
        <f>Table2[[#This Row],[Email Address]]</f>
        <v>0</v>
      </c>
    </row>
    <row r="42" spans="1:12" x14ac:dyDescent="0.3">
      <c r="A42" s="37" t="str">
        <f>LEFT(Table2[[#This Row],[Plant(s) Please select from dropdown menu]],4)</f>
        <v/>
      </c>
      <c r="B42" s="38" t="s">
        <v>426</v>
      </c>
      <c r="C42" s="38">
        <f>Table2[[#This Row],[Vendor ID '#]]</f>
        <v>0</v>
      </c>
      <c r="D42" s="38" t="str">
        <f t="shared" si="0"/>
        <v>3</v>
      </c>
      <c r="E42" s="39">
        <f>Table2[[#This Row],[Email Address]]</f>
        <v>0</v>
      </c>
      <c r="F42" s="26"/>
      <c r="G42" s="19">
        <v>3</v>
      </c>
      <c r="H42" s="20" t="str">
        <f>LEFT(Table2[[#This Row],[Last Name]],5)</f>
        <v/>
      </c>
      <c r="I42" s="32" t="str">
        <f>LEFT(Table2[[#This Row],[First Name]],1)</f>
        <v/>
      </c>
      <c r="J42" s="46">
        <f>Table2[[#This Row],[First Name]]</f>
        <v>0</v>
      </c>
      <c r="K42" s="47">
        <f>Table2[[#This Row],[Last Name]]</f>
        <v>0</v>
      </c>
      <c r="L42" s="48">
        <f>Table2[[#This Row],[Email Address]]</f>
        <v>0</v>
      </c>
    </row>
    <row r="43" spans="1:12" x14ac:dyDescent="0.3">
      <c r="A43" s="37" t="str">
        <f>LEFT(Table2[[#This Row],[Plant(s) Please select from dropdown menu]],4)</f>
        <v/>
      </c>
      <c r="B43" s="38" t="s">
        <v>426</v>
      </c>
      <c r="C43" s="38">
        <f>Table2[[#This Row],[Vendor ID '#]]</f>
        <v>0</v>
      </c>
      <c r="D43" s="38" t="str">
        <f t="shared" si="0"/>
        <v>3</v>
      </c>
      <c r="E43" s="39">
        <f>Table2[[#This Row],[Email Address]]</f>
        <v>0</v>
      </c>
      <c r="F43" s="26"/>
      <c r="G43" s="19">
        <v>3</v>
      </c>
      <c r="H43" s="20" t="str">
        <f>LEFT(Table2[[#This Row],[Last Name]],5)</f>
        <v/>
      </c>
      <c r="I43" s="32" t="str">
        <f>LEFT(Table2[[#This Row],[First Name]],1)</f>
        <v/>
      </c>
      <c r="J43" s="46">
        <f>Table2[[#This Row],[First Name]]</f>
        <v>0</v>
      </c>
      <c r="K43" s="47">
        <f>Table2[[#This Row],[Last Name]]</f>
        <v>0</v>
      </c>
      <c r="L43" s="48">
        <f>Table2[[#This Row],[Email Address]]</f>
        <v>0</v>
      </c>
    </row>
    <row r="44" spans="1:12" x14ac:dyDescent="0.3">
      <c r="A44" s="37" t="str">
        <f>LEFT(Table2[[#This Row],[Plant(s) Please select from dropdown menu]],4)</f>
        <v/>
      </c>
      <c r="B44" s="38" t="s">
        <v>426</v>
      </c>
      <c r="C44" s="38">
        <f>Table2[[#This Row],[Vendor ID '#]]</f>
        <v>0</v>
      </c>
      <c r="D44" s="38" t="str">
        <f t="shared" si="0"/>
        <v>3</v>
      </c>
      <c r="E44" s="39">
        <f>Table2[[#This Row],[Email Address]]</f>
        <v>0</v>
      </c>
      <c r="F44" s="26"/>
      <c r="G44" s="19">
        <v>3</v>
      </c>
      <c r="H44" s="20" t="str">
        <f>LEFT(Table2[[#This Row],[Last Name]],5)</f>
        <v/>
      </c>
      <c r="I44" s="32" t="str">
        <f>LEFT(Table2[[#This Row],[First Name]],1)</f>
        <v/>
      </c>
      <c r="J44" s="46">
        <f>Table2[[#This Row],[First Name]]</f>
        <v>0</v>
      </c>
      <c r="K44" s="47">
        <f>Table2[[#This Row],[Last Name]]</f>
        <v>0</v>
      </c>
      <c r="L44" s="48">
        <f>Table2[[#This Row],[Email Address]]</f>
        <v>0</v>
      </c>
    </row>
    <row r="45" spans="1:12" x14ac:dyDescent="0.3">
      <c r="A45" s="37" t="str">
        <f>LEFT(Table2[[#This Row],[Plant(s) Please select from dropdown menu]],4)</f>
        <v/>
      </c>
      <c r="B45" s="38" t="s">
        <v>426</v>
      </c>
      <c r="C45" s="38">
        <f>Table2[[#This Row],[Vendor ID '#]]</f>
        <v>0</v>
      </c>
      <c r="D45" s="38" t="str">
        <f t="shared" si="0"/>
        <v>3</v>
      </c>
      <c r="E45" s="39">
        <f>Table2[[#This Row],[Email Address]]</f>
        <v>0</v>
      </c>
      <c r="F45" s="26"/>
      <c r="G45" s="19">
        <v>3</v>
      </c>
      <c r="H45" s="20" t="str">
        <f>LEFT(Table2[[#This Row],[Last Name]],5)</f>
        <v/>
      </c>
      <c r="I45" s="32" t="str">
        <f>LEFT(Table2[[#This Row],[First Name]],1)</f>
        <v/>
      </c>
      <c r="J45" s="46">
        <f>Table2[[#This Row],[First Name]]</f>
        <v>0</v>
      </c>
      <c r="K45" s="47">
        <f>Table2[[#This Row],[Last Name]]</f>
        <v>0</v>
      </c>
      <c r="L45" s="48">
        <f>Table2[[#This Row],[Email Address]]</f>
        <v>0</v>
      </c>
    </row>
    <row r="46" spans="1:12" x14ac:dyDescent="0.3">
      <c r="A46" s="37" t="str">
        <f>LEFT(Table2[[#This Row],[Plant(s) Please select from dropdown menu]],4)</f>
        <v/>
      </c>
      <c r="B46" s="38" t="s">
        <v>426</v>
      </c>
      <c r="C46" s="38">
        <f>Table2[[#This Row],[Vendor ID '#]]</f>
        <v>0</v>
      </c>
      <c r="D46" s="38" t="str">
        <f t="shared" si="0"/>
        <v>3</v>
      </c>
      <c r="E46" s="39">
        <f>Table2[[#This Row],[Email Address]]</f>
        <v>0</v>
      </c>
      <c r="F46" s="26"/>
      <c r="G46" s="19">
        <v>3</v>
      </c>
      <c r="H46" s="20" t="str">
        <f>LEFT(Table2[[#This Row],[Last Name]],5)</f>
        <v/>
      </c>
      <c r="I46" s="32" t="str">
        <f>LEFT(Table2[[#This Row],[First Name]],1)</f>
        <v/>
      </c>
      <c r="J46" s="46">
        <f>Table2[[#This Row],[First Name]]</f>
        <v>0</v>
      </c>
      <c r="K46" s="47">
        <f>Table2[[#This Row],[Last Name]]</f>
        <v>0</v>
      </c>
      <c r="L46" s="48">
        <f>Table2[[#This Row],[Email Address]]</f>
        <v>0</v>
      </c>
    </row>
    <row r="47" spans="1:12" x14ac:dyDescent="0.3">
      <c r="A47" s="37" t="str">
        <f>LEFT(Table2[[#This Row],[Plant(s) Please select from dropdown menu]],4)</f>
        <v/>
      </c>
      <c r="B47" s="38" t="s">
        <v>426</v>
      </c>
      <c r="C47" s="38">
        <f>Table2[[#This Row],[Vendor ID '#]]</f>
        <v>0</v>
      </c>
      <c r="D47" s="38" t="str">
        <f t="shared" si="0"/>
        <v>3</v>
      </c>
      <c r="E47" s="39">
        <f>Table2[[#This Row],[Email Address]]</f>
        <v>0</v>
      </c>
      <c r="F47" s="26"/>
      <c r="G47" s="19">
        <v>3</v>
      </c>
      <c r="H47" s="20" t="str">
        <f>LEFT(Table2[[#This Row],[Last Name]],5)</f>
        <v/>
      </c>
      <c r="I47" s="32" t="str">
        <f>LEFT(Table2[[#This Row],[First Name]],1)</f>
        <v/>
      </c>
      <c r="J47" s="46">
        <f>Table2[[#This Row],[First Name]]</f>
        <v>0</v>
      </c>
      <c r="K47" s="47">
        <f>Table2[[#This Row],[Last Name]]</f>
        <v>0</v>
      </c>
      <c r="L47" s="48">
        <f>Table2[[#This Row],[Email Address]]</f>
        <v>0</v>
      </c>
    </row>
    <row r="48" spans="1:12" x14ac:dyDescent="0.3">
      <c r="A48" s="37" t="str">
        <f>LEFT(Table2[[#This Row],[Plant(s) Please select from dropdown menu]],4)</f>
        <v/>
      </c>
      <c r="B48" s="38" t="s">
        <v>426</v>
      </c>
      <c r="C48" s="38">
        <f>Table2[[#This Row],[Vendor ID '#]]</f>
        <v>0</v>
      </c>
      <c r="D48" s="38" t="str">
        <f t="shared" si="0"/>
        <v>3</v>
      </c>
      <c r="E48" s="39">
        <f>Table2[[#This Row],[Email Address]]</f>
        <v>0</v>
      </c>
      <c r="F48" s="26"/>
      <c r="G48" s="19">
        <v>3</v>
      </c>
      <c r="H48" s="20" t="str">
        <f>LEFT(Table2[[#This Row],[Last Name]],5)</f>
        <v/>
      </c>
      <c r="I48" s="32" t="str">
        <f>LEFT(Table2[[#This Row],[First Name]],1)</f>
        <v/>
      </c>
      <c r="J48" s="46">
        <f>Table2[[#This Row],[First Name]]</f>
        <v>0</v>
      </c>
      <c r="K48" s="47">
        <f>Table2[[#This Row],[Last Name]]</f>
        <v>0</v>
      </c>
      <c r="L48" s="48">
        <f>Table2[[#This Row],[Email Address]]</f>
        <v>0</v>
      </c>
    </row>
    <row r="49" spans="1:12" x14ac:dyDescent="0.3">
      <c r="A49" s="37" t="str">
        <f>LEFT(Table2[[#This Row],[Plant(s) Please select from dropdown menu]],4)</f>
        <v/>
      </c>
      <c r="B49" s="38" t="s">
        <v>426</v>
      </c>
      <c r="C49" s="38">
        <f>Table2[[#This Row],[Vendor ID '#]]</f>
        <v>0</v>
      </c>
      <c r="D49" s="38" t="str">
        <f t="shared" si="0"/>
        <v>3</v>
      </c>
      <c r="E49" s="39">
        <f>Table2[[#This Row],[Email Address]]</f>
        <v>0</v>
      </c>
      <c r="F49" s="26"/>
      <c r="G49" s="19">
        <v>3</v>
      </c>
      <c r="H49" s="20" t="str">
        <f>LEFT(Table2[[#This Row],[Last Name]],5)</f>
        <v/>
      </c>
      <c r="I49" s="32" t="str">
        <f>LEFT(Table2[[#This Row],[First Name]],1)</f>
        <v/>
      </c>
      <c r="J49" s="46">
        <f>Table2[[#This Row],[First Name]]</f>
        <v>0</v>
      </c>
      <c r="K49" s="47">
        <f>Table2[[#This Row],[Last Name]]</f>
        <v>0</v>
      </c>
      <c r="L49" s="48">
        <f>Table2[[#This Row],[Email Address]]</f>
        <v>0</v>
      </c>
    </row>
    <row r="50" spans="1:12" ht="15" thickBot="1" x14ac:dyDescent="0.35">
      <c r="A50" s="40" t="str">
        <f>LEFT(Table2[[#This Row],[Plant(s) Please select from dropdown menu]],4)</f>
        <v/>
      </c>
      <c r="B50" s="41" t="s">
        <v>426</v>
      </c>
      <c r="C50" s="38">
        <f>Table2[[#This Row],[Vendor ID '#]]</f>
        <v>0</v>
      </c>
      <c r="D50" s="41" t="str">
        <f t="shared" si="0"/>
        <v>3</v>
      </c>
      <c r="E50" s="42">
        <f>Table2[[#This Row],[Email Address]]</f>
        <v>0</v>
      </c>
      <c r="F50" s="30"/>
      <c r="G50" s="28">
        <v>3</v>
      </c>
      <c r="H50" s="29" t="str">
        <f>LEFT(Table2[[#This Row],[Last Name]],5)</f>
        <v/>
      </c>
      <c r="I50" s="33" t="str">
        <f>LEFT(Table2[[#This Row],[First Name]],1)</f>
        <v/>
      </c>
      <c r="J50" s="49">
        <f>Table2[[#This Row],[First Name]]</f>
        <v>0</v>
      </c>
      <c r="K50" s="50">
        <f>Table2[[#This Row],[Last Name]]</f>
        <v>0</v>
      </c>
      <c r="L50" s="51">
        <f>Table2[[#This Row],[Email Address]]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REQUEST FORM</vt:lpstr>
      <vt:lpstr>Plant Info</vt:lpstr>
      <vt:lpstr>Request Types and Regions</vt:lpstr>
      <vt:lpstr>INTERNAL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Koger, Ashley M</dc:creator>
  <cp:lastModifiedBy>Vibbert, Jared A</cp:lastModifiedBy>
  <dcterms:created xsi:type="dcterms:W3CDTF">2018-12-17T20:19:39Z</dcterms:created>
  <dcterms:modified xsi:type="dcterms:W3CDTF">2025-08-18T19:33:09Z</dcterms:modified>
</cp:coreProperties>
</file>